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145" tabRatio="801" activeTab="8"/>
  </bookViews>
  <sheets>
    <sheet name="Sprint" sheetId="1" r:id="rId1"/>
    <sheet name="H2HQualiDamen" sheetId="2" r:id="rId2"/>
    <sheet name="H2H Damen" sheetId="3" r:id="rId3"/>
    <sheet name="H2HQualiHerren" sheetId="4" r:id="rId4"/>
    <sheet name="H2H Herren" sheetId="5" r:id="rId5"/>
    <sheet name="H2H" sheetId="6" r:id="rId6"/>
    <sheet name="Slalom" sheetId="7" r:id="rId7"/>
    <sheet name="Abfahrt" sheetId="8" r:id="rId8"/>
    <sheet name="Gesamt" sheetId="9" r:id="rId9"/>
    <sheet name="Punkte" sheetId="10" r:id="rId10"/>
    <sheet name="Tabelle1" sheetId="11" r:id="rId11"/>
  </sheets>
  <definedNames>
    <definedName name="_xlnm.Print_Area" localSheetId="7">'Abfahrt'!$A$1:$F$46</definedName>
    <definedName name="_xlnm.Print_Area" localSheetId="8">'Gesamt'!$A$1:$S$45</definedName>
    <definedName name="_xlnm.Print_Area" localSheetId="5">'H2H'!$A$1:$I$46</definedName>
    <definedName name="_xlnm.Print_Area" localSheetId="4">'H2H Herren'!$A$1:$Q$20</definedName>
    <definedName name="_xlnm.Print_Area" localSheetId="3">'H2HQualiHerren'!$A$1:$M$35</definedName>
    <definedName name="_xlnm.Print_Area" localSheetId="6">'Slalom'!$A$1:$N$51</definedName>
    <definedName name="_xlnm.Print_Area" localSheetId="0">'Sprint'!$A$1:$F$48</definedName>
  </definedNames>
  <calcPr fullCalcOnLoad="1"/>
</workbook>
</file>

<file path=xl/sharedStrings.xml><?xml version="1.0" encoding="utf-8"?>
<sst xmlns="http://schemas.openxmlformats.org/spreadsheetml/2006/main" count="843" uniqueCount="137">
  <si>
    <t>Slalom Wildalpen  - R4</t>
  </si>
  <si>
    <t>Rang</t>
  </si>
  <si>
    <t>Startnr.</t>
  </si>
  <si>
    <t>Team</t>
  </si>
  <si>
    <t>Nation</t>
  </si>
  <si>
    <t>Start Time
1.-Lauf</t>
  </si>
  <si>
    <t>Laufzeit
1.-Lauf</t>
  </si>
  <si>
    <t>Fehler
1.-Lauf</t>
  </si>
  <si>
    <t>Gesamtzeit
1.-Lauf</t>
  </si>
  <si>
    <t>Start Time
2.-Lauf</t>
  </si>
  <si>
    <t>Laufzeit
2.-Lauf</t>
  </si>
  <si>
    <t>Fehler
2.-Lauf</t>
  </si>
  <si>
    <t>Gesamtzeit
2.-Lauf</t>
  </si>
  <si>
    <t xml:space="preserve">Gesamtzeit
</t>
  </si>
  <si>
    <t xml:space="preserve">IRF-Punkte
</t>
  </si>
  <si>
    <t>WOMEN / DAMEN</t>
  </si>
  <si>
    <t>1.</t>
  </si>
  <si>
    <t>AUT</t>
  </si>
  <si>
    <t>2.</t>
  </si>
  <si>
    <t>GER</t>
  </si>
  <si>
    <t>3.</t>
  </si>
  <si>
    <t>4.</t>
  </si>
  <si>
    <t>HUN</t>
  </si>
  <si>
    <t>5.</t>
  </si>
  <si>
    <t>6.</t>
  </si>
  <si>
    <t>SVK</t>
  </si>
  <si>
    <t>7.</t>
  </si>
  <si>
    <t>8.</t>
  </si>
  <si>
    <t>MEN / HERREN</t>
  </si>
  <si>
    <t>SLO</t>
  </si>
  <si>
    <t>BEL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</si>
  <si>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</si>
  <si>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</si>
  <si>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</si>
  <si>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</si>
  <si>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</si>
  <si>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</si>
  <si>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</si>
  <si>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</si>
  <si>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</si>
  <si>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Sprint Wildalpen - R4</t>
  </si>
  <si>
    <t>Startnummer</t>
  </si>
  <si>
    <t>Zeit</t>
  </si>
  <si>
    <t>IRF-Punkte</t>
  </si>
  <si>
    <t>Signature Chief Judge</t>
  </si>
  <si>
    <t>Wildalpen - R4</t>
  </si>
  <si>
    <t>Sprint</t>
  </si>
  <si>
    <t>Head to Head</t>
  </si>
  <si>
    <t>Slalom</t>
  </si>
  <si>
    <t>Abfahrt</t>
  </si>
  <si>
    <t>Punkte</t>
  </si>
  <si>
    <t>Runde</t>
  </si>
  <si>
    <t>WOMEN</t>
  </si>
  <si>
    <t>MEN</t>
  </si>
  <si>
    <t>Abfahrt Wildalpen - R4</t>
  </si>
  <si>
    <t>Starting
Time</t>
  </si>
  <si>
    <t>H2H Wildalpen - R4</t>
  </si>
  <si>
    <t>Laufzeit</t>
  </si>
  <si>
    <t>Gesamtzeit</t>
  </si>
  <si>
    <t>Penalty</t>
  </si>
  <si>
    <t>Quarter Finals</t>
  </si>
  <si>
    <t>to quarterfinals</t>
  </si>
  <si>
    <t>Semifinals</t>
  </si>
  <si>
    <t>B-finals</t>
  </si>
  <si>
    <t>A-Finals</t>
  </si>
  <si>
    <t>winner =&gt;</t>
  </si>
  <si>
    <t>winner =&gt; =&gt;</t>
  </si>
  <si>
    <t xml:space="preserve"> =&gt; =&gt;</t>
  </si>
  <si>
    <t xml:space="preserve">winner = </t>
  </si>
  <si>
    <t>winner =</t>
  </si>
  <si>
    <t>3rd place</t>
  </si>
  <si>
    <t>1st place</t>
  </si>
  <si>
    <t>loser =</t>
  </si>
  <si>
    <t>4th place</t>
  </si>
  <si>
    <t xml:space="preserve">Loser = </t>
  </si>
  <si>
    <t>2nd place</t>
  </si>
  <si>
    <t>H2H Qualifikation Wildalpen - R4</t>
  </si>
  <si>
    <t>Rang Sprint</t>
  </si>
  <si>
    <t>Paarung</t>
  </si>
  <si>
    <t>H2H MEN</t>
  </si>
  <si>
    <t>H2H WOMEN</t>
  </si>
  <si>
    <t>direkt qualifiziert</t>
  </si>
  <si>
    <t>qualifiziert</t>
  </si>
  <si>
    <t>Rang Quali.</t>
  </si>
  <si>
    <t>Kanyon Raft Juniors</t>
  </si>
  <si>
    <t>Wildalpen 1</t>
  </si>
  <si>
    <t>DEN</t>
  </si>
  <si>
    <t>Wildalpen 2</t>
  </si>
  <si>
    <t>Finale</t>
  </si>
  <si>
    <t>B-Finale</t>
  </si>
  <si>
    <t>Semi</t>
  </si>
  <si>
    <t>1/4</t>
  </si>
  <si>
    <t>qual.</t>
  </si>
  <si>
    <t>Nr:</t>
  </si>
  <si>
    <t>Austrian International
Rafting Championship
European Cup 2013</t>
  </si>
  <si>
    <t>Sesia Rafting Team</t>
  </si>
  <si>
    <t>ITA</t>
  </si>
  <si>
    <t>Raftingteam Aquomania</t>
  </si>
  <si>
    <t>Liquid Ladies</t>
  </si>
  <si>
    <t>Hungaro Raft</t>
  </si>
  <si>
    <t>NED</t>
  </si>
  <si>
    <t>Kanyon Raft Team A</t>
  </si>
  <si>
    <t>Kanyon Raft Team B</t>
  </si>
  <si>
    <t>WWTC jun.</t>
  </si>
  <si>
    <t>RT Cabanos</t>
  </si>
  <si>
    <t>Valbrenta</t>
  </si>
  <si>
    <t>Raftteam 040</t>
  </si>
  <si>
    <t>Slovak jun. Rafters</t>
  </si>
  <si>
    <t>VET Rock´s</t>
  </si>
  <si>
    <t>Naturfreunde</t>
  </si>
  <si>
    <t>Wildwaterbuffels 1</t>
  </si>
  <si>
    <t>Wildwaterbuffels 2</t>
  </si>
  <si>
    <t>AKV Rafting Augsburg</t>
  </si>
  <si>
    <t>BVS Raft Team</t>
  </si>
  <si>
    <t>Rafting Club Copenhagen 1</t>
  </si>
  <si>
    <t>Rafting Club Copenhagen 2</t>
  </si>
  <si>
    <t>Musl</t>
  </si>
  <si>
    <t>CRO</t>
  </si>
  <si>
    <t>Rafting Team Vidra</t>
  </si>
  <si>
    <t>Pub O`Cino Leoben</t>
  </si>
  <si>
    <t>RTA 2</t>
  </si>
  <si>
    <t>Waterproof 2</t>
  </si>
  <si>
    <t>Mistral</t>
  </si>
  <si>
    <t>Waterproof 1</t>
  </si>
  <si>
    <t>Rafting. Hu Ladies</t>
  </si>
  <si>
    <t>Italy jun.</t>
  </si>
  <si>
    <t>Rafting Team Kula</t>
  </si>
  <si>
    <t>18.</t>
  </si>
  <si>
    <t>19.</t>
  </si>
  <si>
    <t>20.</t>
  </si>
  <si>
    <t>21.</t>
  </si>
  <si>
    <t>22.</t>
  </si>
  <si>
    <t>23.</t>
  </si>
  <si>
    <t>AKV Augsburg</t>
  </si>
  <si>
    <t>Quali</t>
  </si>
  <si>
    <t>DNS</t>
  </si>
  <si>
    <t>Dis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</si>
</sst>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:ss.00"/>
    <numFmt numFmtId="165" formatCode="h:mm:ss.00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&quot;R&quot;\ #,##0;&quot;R&quot;\ \-#,##0"/>
    <numFmt numFmtId="175" formatCode="&quot;R&quot;\ #,##0;[Red]&quot;R&quot;\ \-#,##0"/>
    <numFmt numFmtId="176" formatCode="&quot;R&quot;\ #,##0.00;&quot;R&quot;\ \-#,##0.00"/>
    <numFmt numFmtId="177" formatCode="&quot;R&quot;\ #,##0.00;[Red]&quot;R&quot;\ \-#,##0.00"/>
    <numFmt numFmtId="178" formatCode="_ &quot;R&quot;\ * #,##0_ ;_ &quot;R&quot;\ * \-#,##0_ ;_ &quot;R&quot;\ * &quot;-&quot;_ ;_ @_ "/>
    <numFmt numFmtId="179" formatCode="_ * #,##0_ ;_ * \-#,##0_ ;_ * &quot;-&quot;_ ;_ @_ "/>
    <numFmt numFmtId="180" formatCode="_ &quot;R&quot;\ * #,##0.00_ ;_ &quot;R&quot;\ * \-#,##0.00_ ;_ &quot;R&quot;\ * &quot;-&quot;??_ ;_ @_ "/>
    <numFmt numFmtId="181" formatCode="_ * #,##0.00_ ;_ * \-#,##0.00_ ;_ * &quot;-&quot;??_ ;_ @_ "/>
    <numFmt numFmtId="182" formatCode="#,##0\ &quot;€&quot;;\-#,##0\ &quot;€&quot;"/>
    <numFmt numFmtId="183" formatCode="#,##0\ &quot;€&quot;;[Red]\-#,##0\ &quot;€&quot;"/>
    <numFmt numFmtId="184" formatCode="#,##0.00\ &quot;€&quot;;\-#,##0.00\ &quot;€&quot;"/>
    <numFmt numFmtId="185" formatCode="#,##0.00\ &quot;€&quot;;[Red]\-#,##0.00\ &quot;€&quot;"/>
    <numFmt numFmtId="186" formatCode="_-* #,##0\ &quot;€&quot;_-;\-* #,##0\ &quot;€&quot;_-;_-* &quot;-&quot;\ &quot;€&quot;_-;_-@_-"/>
    <numFmt numFmtId="187" formatCode="_-* #,##0\ _€_-;\-* #,##0\ _€_-;_-* &quot;-&quot;\ _€_-;_-@_-"/>
    <numFmt numFmtId="188" formatCode="_-* #,##0.00\ &quot;€&quot;_-;\-* #,##0.00\ &quot;€&quot;_-;_-* &quot;-&quot;??\ &quot;€&quot;_-;_-@_-"/>
    <numFmt numFmtId="189" formatCode="_-* #,##0.00\ _€_-;\-* #,##0.00\ _€_-;_-* &quot;-&quot;??\ _€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\ ##,000_);[Red]\([$€-2]\ #\ ##,000\)"/>
    <numFmt numFmtId="194" formatCode="mm:ss.00"/>
    <numFmt numFmtId="195" formatCode="#\ ?/2"/>
  </numFmts>
  <fonts count="4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E"/>
      <family val="0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1"/>
      <color indexed="53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1" applyNumberFormat="0" applyAlignment="0" applyProtection="0"/>
    <xf numFmtId="0" fontId="33" fillId="40" borderId="2" applyNumberFormat="0" applyAlignment="0" applyProtection="0"/>
    <xf numFmtId="0" fontId="9" fillId="0" borderId="3" applyNumberFormat="0" applyFill="0" applyAlignment="0" applyProtection="0"/>
    <xf numFmtId="0" fontId="10" fillId="9" borderId="0" applyNumberFormat="0" applyBorder="0" applyAlignment="0" applyProtection="0"/>
    <xf numFmtId="41" fontId="0" fillId="0" borderId="0" applyFont="0" applyFill="0" applyBorder="0" applyAlignment="0" applyProtection="0"/>
    <xf numFmtId="0" fontId="34" fillId="41" borderId="2" applyNumberFormat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42" borderId="0" applyNumberFormat="0" applyBorder="0" applyAlignment="0" applyProtection="0"/>
    <xf numFmtId="43" fontId="0" fillId="0" borderId="0" applyFont="0" applyFill="0" applyBorder="0" applyAlignment="0" applyProtection="0"/>
    <xf numFmtId="0" fontId="11" fillId="43" borderId="5" applyNumberFormat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8" fillId="44" borderId="0" applyNumberFormat="0" applyBorder="0" applyAlignment="0" applyProtection="0"/>
    <xf numFmtId="0" fontId="16" fillId="45" borderId="0" applyNumberFormat="0" applyBorder="0" applyAlignment="0" applyProtection="0"/>
    <xf numFmtId="0" fontId="0" fillId="46" borderId="9" applyNumberFormat="0" applyFont="0" applyAlignment="0" applyProtection="0"/>
    <xf numFmtId="0" fontId="0" fillId="47" borderId="10" applyNumberFormat="0" applyFont="0" applyAlignment="0" applyProtection="0"/>
    <xf numFmtId="0" fontId="17" fillId="0" borderId="11" applyNumberFormat="0" applyFill="0" applyAlignment="0" applyProtection="0"/>
    <xf numFmtId="9" fontId="0" fillId="0" borderId="0" applyFont="0" applyFill="0" applyBorder="0" applyAlignment="0" applyProtection="0"/>
    <xf numFmtId="0" fontId="39" fillId="48" borderId="0" applyNumberFormat="0" applyBorder="0" applyAlignment="0" applyProtection="0"/>
    <xf numFmtId="0" fontId="18" fillId="10" borderId="0" applyNumberFormat="0" applyBorder="0" applyAlignment="0" applyProtection="0"/>
    <xf numFmtId="0" fontId="5" fillId="0" borderId="0">
      <alignment/>
      <protection/>
    </xf>
    <xf numFmtId="0" fontId="1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0" fillId="13" borderId="16" applyNumberFormat="0" applyAlignment="0" applyProtection="0"/>
    <xf numFmtId="0" fontId="21" fillId="49" borderId="16" applyNumberFormat="0" applyAlignment="0" applyProtection="0"/>
    <xf numFmtId="0" fontId="22" fillId="49" borderId="17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50" borderId="18" applyNumberFormat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5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19" xfId="0" applyFill="1" applyBorder="1" applyAlignment="1">
      <alignment textRotation="90"/>
    </xf>
    <xf numFmtId="0" fontId="0" fillId="0" borderId="19" xfId="0" applyFill="1" applyBorder="1" applyAlignment="1">
      <alignment horizontal="center" textRotation="90"/>
    </xf>
    <xf numFmtId="0" fontId="0" fillId="0" borderId="19" xfId="0" applyFill="1" applyBorder="1" applyAlignment="1">
      <alignment textRotation="90" wrapText="1"/>
    </xf>
    <xf numFmtId="164" fontId="0" fillId="0" borderId="19" xfId="0" applyNumberFormat="1" applyFill="1" applyBorder="1" applyAlignment="1">
      <alignment textRotation="90" wrapText="1"/>
    </xf>
    <xf numFmtId="0" fontId="0" fillId="0" borderId="0" xfId="0" applyFill="1" applyBorder="1" applyAlignment="1">
      <alignment textRotation="90"/>
    </xf>
    <xf numFmtId="0" fontId="0" fillId="0" borderId="0" xfId="0" applyFill="1" applyBorder="1" applyAlignment="1">
      <alignment horizontal="center" textRotation="90"/>
    </xf>
    <xf numFmtId="164" fontId="0" fillId="0" borderId="0" xfId="0" applyNumberFormat="1" applyFill="1" applyBorder="1" applyAlignment="1">
      <alignment textRotation="90" wrapText="1"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" fontId="0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20" fontId="0" fillId="0" borderId="19" xfId="0" applyNumberFormat="1" applyFont="1" applyBorder="1" applyAlignment="1">
      <alignment horizontal="center"/>
    </xf>
    <xf numFmtId="164" fontId="0" fillId="0" borderId="19" xfId="0" applyNumberFormat="1" applyFont="1" applyFill="1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3" fillId="0" borderId="20" xfId="0" applyFont="1" applyBorder="1" applyAlignment="1">
      <alignment horizontal="center"/>
    </xf>
    <xf numFmtId="164" fontId="0" fillId="0" borderId="19" xfId="0" applyNumberFormat="1" applyFill="1" applyBorder="1" applyAlignment="1">
      <alignment textRotation="90"/>
    </xf>
    <xf numFmtId="0" fontId="0" fillId="0" borderId="0" xfId="0" applyAlignment="1">
      <alignment textRotation="90"/>
    </xf>
    <xf numFmtId="164" fontId="0" fillId="0" borderId="19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textRotation="90"/>
    </xf>
    <xf numFmtId="0" fontId="2" fillId="0" borderId="0" xfId="0" applyFont="1" applyFill="1" applyAlignment="1">
      <alignment textRotation="90"/>
    </xf>
    <xf numFmtId="0" fontId="0" fillId="0" borderId="0" xfId="0" applyFill="1" applyAlignment="1">
      <alignment textRotation="90"/>
    </xf>
    <xf numFmtId="0" fontId="0" fillId="0" borderId="0" xfId="0" applyFill="1" applyAlignment="1">
      <alignment horizontal="center" textRotation="90"/>
    </xf>
    <xf numFmtId="164" fontId="0" fillId="0" borderId="0" xfId="0" applyNumberFormat="1" applyFill="1" applyAlignment="1">
      <alignment textRotation="90"/>
    </xf>
    <xf numFmtId="164" fontId="0" fillId="0" borderId="0" xfId="0" applyNumberFormat="1" applyFill="1" applyAlignment="1">
      <alignment textRotation="90" wrapText="1"/>
    </xf>
    <xf numFmtId="0" fontId="0" fillId="0" borderId="0" xfId="0" applyFont="1" applyFill="1" applyAlignment="1">
      <alignment textRotation="90"/>
    </xf>
    <xf numFmtId="0" fontId="0" fillId="0" borderId="19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164" fontId="0" fillId="0" borderId="19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9" fontId="6" fillId="0" borderId="0" xfId="81" applyNumberFormat="1" applyFont="1" applyAlignment="1">
      <alignment horizontal="center"/>
      <protection/>
    </xf>
    <xf numFmtId="0" fontId="0" fillId="0" borderId="0" xfId="0" applyAlignment="1">
      <alignment horizontal="center"/>
    </xf>
    <xf numFmtId="20" fontId="2" fillId="0" borderId="19" xfId="0" applyNumberFormat="1" applyFont="1" applyBorder="1" applyAlignment="1">
      <alignment horizontal="center"/>
    </xf>
    <xf numFmtId="0" fontId="0" fillId="0" borderId="22" xfId="0" applyFill="1" applyBorder="1" applyAlignment="1">
      <alignment textRotation="90"/>
    </xf>
    <xf numFmtId="0" fontId="0" fillId="0" borderId="22" xfId="0" applyFill="1" applyBorder="1" applyAlignment="1">
      <alignment horizontal="center" textRotation="90"/>
    </xf>
    <xf numFmtId="164" fontId="0" fillId="0" borderId="22" xfId="0" applyNumberFormat="1" applyFill="1" applyBorder="1" applyAlignment="1">
      <alignment textRotation="90"/>
    </xf>
    <xf numFmtId="0" fontId="0" fillId="0" borderId="0" xfId="0" applyFill="1" applyBorder="1" applyAlignment="1">
      <alignment/>
    </xf>
    <xf numFmtId="1" fontId="0" fillId="0" borderId="19" xfId="0" applyNumberFormat="1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2" fillId="52" borderId="0" xfId="0" applyFont="1" applyFill="1" applyBorder="1" applyAlignment="1">
      <alignment horizontal="center"/>
    </xf>
    <xf numFmtId="0" fontId="0" fillId="52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56" borderId="0" xfId="0" applyFont="1" applyFill="1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20" borderId="0" xfId="0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>
      <alignment/>
    </xf>
    <xf numFmtId="164" fontId="0" fillId="0" borderId="23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164" fontId="0" fillId="0" borderId="24" xfId="0" applyNumberFormat="1" applyFont="1" applyFill="1" applyBorder="1" applyAlignment="1">
      <alignment/>
    </xf>
    <xf numFmtId="0" fontId="0" fillId="0" borderId="23" xfId="0" applyFill="1" applyBorder="1" applyAlignment="1">
      <alignment textRotation="90"/>
    </xf>
    <xf numFmtId="0" fontId="0" fillId="0" borderId="23" xfId="0" applyFill="1" applyBorder="1" applyAlignment="1">
      <alignment horizontal="center" textRotation="90"/>
    </xf>
    <xf numFmtId="164" fontId="0" fillId="0" borderId="23" xfId="0" applyNumberFormat="1" applyFill="1" applyBorder="1" applyAlignment="1">
      <alignment textRotation="90"/>
    </xf>
    <xf numFmtId="0" fontId="2" fillId="57" borderId="0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0" fillId="55" borderId="0" xfId="0" applyFill="1" applyBorder="1" applyAlignment="1">
      <alignment horizontal="center"/>
    </xf>
    <xf numFmtId="0" fontId="0" fillId="56" borderId="0" xfId="0" applyFill="1" applyBorder="1" applyAlignment="1">
      <alignment horizontal="center"/>
    </xf>
    <xf numFmtId="194" fontId="0" fillId="55" borderId="0" xfId="0" applyNumberForma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20" borderId="0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55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56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64" fontId="0" fillId="52" borderId="0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13" borderId="0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164" fontId="0" fillId="0" borderId="25" xfId="0" applyNumberFormat="1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194" fontId="0" fillId="56" borderId="0" xfId="0" applyNumberFormat="1" applyFill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5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94" fontId="0" fillId="11" borderId="0" xfId="0" applyNumberFormat="1" applyFill="1" applyBorder="1" applyAlignment="1">
      <alignment horizontal="center"/>
    </xf>
    <xf numFmtId="194" fontId="0" fillId="0" borderId="0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3" xfId="0" applyFont="1" applyFill="1" applyBorder="1" applyAlignment="1">
      <alignment textRotation="90"/>
    </xf>
    <xf numFmtId="20" fontId="0" fillId="0" borderId="0" xfId="0" applyNumberFormat="1" applyFont="1" applyBorder="1" applyAlignment="1">
      <alignment horizontal="center"/>
    </xf>
    <xf numFmtId="194" fontId="28" fillId="0" borderId="25" xfId="0" applyNumberFormat="1" applyFont="1" applyBorder="1" applyAlignment="1">
      <alignment horizontal="center"/>
    </xf>
    <xf numFmtId="194" fontId="28" fillId="0" borderId="24" xfId="0" applyNumberFormat="1" applyFont="1" applyBorder="1" applyAlignment="1">
      <alignment horizontal="center"/>
    </xf>
    <xf numFmtId="194" fontId="3" fillId="0" borderId="19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194" fontId="28" fillId="0" borderId="19" xfId="0" applyNumberFormat="1" applyFont="1" applyBorder="1" applyAlignment="1">
      <alignment horizontal="center"/>
    </xf>
    <xf numFmtId="194" fontId="28" fillId="0" borderId="26" xfId="0" applyNumberFormat="1" applyFont="1" applyBorder="1" applyAlignment="1">
      <alignment horizontal="center"/>
    </xf>
    <xf numFmtId="0" fontId="0" fillId="0" borderId="27" xfId="0" applyBorder="1" applyAlignment="1">
      <alignment vertical="center" textRotation="90"/>
    </xf>
    <xf numFmtId="0" fontId="0" fillId="0" borderId="28" xfId="0" applyBorder="1" applyAlignment="1">
      <alignment vertical="center" textRotation="90"/>
    </xf>
    <xf numFmtId="0" fontId="3" fillId="0" borderId="26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0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194" fontId="28" fillId="0" borderId="33" xfId="0" applyNumberFormat="1" applyFont="1" applyFill="1" applyBorder="1" applyAlignment="1">
      <alignment horizontal="center"/>
    </xf>
    <xf numFmtId="194" fontId="28" fillId="0" borderId="34" xfId="0" applyNumberFormat="1" applyFont="1" applyFill="1" applyBorder="1" applyAlignment="1">
      <alignment horizontal="center"/>
    </xf>
    <xf numFmtId="194" fontId="28" fillId="0" borderId="35" xfId="0" applyNumberFormat="1" applyFont="1" applyFill="1" applyBorder="1" applyAlignment="1">
      <alignment horizontal="center"/>
    </xf>
    <xf numFmtId="194" fontId="28" fillId="0" borderId="36" xfId="0" applyNumberFormat="1" applyFont="1" applyFill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0" fontId="3" fillId="0" borderId="19" xfId="0" applyFont="1" applyFill="1" applyBorder="1" applyAlignment="1">
      <alignment/>
    </xf>
    <xf numFmtId="164" fontId="3" fillId="0" borderId="19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3" fillId="0" borderId="26" xfId="0" applyFont="1" applyBorder="1" applyAlignment="1">
      <alignment/>
    </xf>
    <xf numFmtId="194" fontId="28" fillId="0" borderId="37" xfId="0" applyNumberFormat="1" applyFont="1" applyBorder="1" applyAlignment="1">
      <alignment horizontal="center"/>
    </xf>
    <xf numFmtId="194" fontId="28" fillId="0" borderId="38" xfId="0" applyNumberFormat="1" applyFont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194" fontId="29" fillId="0" borderId="19" xfId="0" applyNumberFormat="1" applyFont="1" applyBorder="1" applyAlignment="1">
      <alignment horizontal="center"/>
    </xf>
    <xf numFmtId="194" fontId="3" fillId="0" borderId="19" xfId="0" applyNumberFormat="1" applyFont="1" applyFill="1" applyBorder="1" applyAlignment="1">
      <alignment horizontal="center"/>
    </xf>
    <xf numFmtId="194" fontId="29" fillId="0" borderId="25" xfId="0" applyNumberFormat="1" applyFont="1" applyBorder="1" applyAlignment="1">
      <alignment horizontal="center"/>
    </xf>
    <xf numFmtId="194" fontId="29" fillId="0" borderId="24" xfId="0" applyNumberFormat="1" applyFont="1" applyBorder="1" applyAlignment="1">
      <alignment horizontal="center"/>
    </xf>
    <xf numFmtId="194" fontId="29" fillId="0" borderId="23" xfId="0" applyNumberFormat="1" applyFont="1" applyBorder="1" applyAlignment="1">
      <alignment horizontal="center"/>
    </xf>
    <xf numFmtId="194" fontId="29" fillId="0" borderId="25" xfId="0" applyNumberFormat="1" applyFont="1" applyFill="1" applyBorder="1" applyAlignment="1">
      <alignment/>
    </xf>
    <xf numFmtId="194" fontId="29" fillId="0" borderId="24" xfId="0" applyNumberFormat="1" applyFont="1" applyFill="1" applyBorder="1" applyAlignment="1">
      <alignment/>
    </xf>
    <xf numFmtId="0" fontId="0" fillId="0" borderId="29" xfId="0" applyBorder="1" applyAlignment="1">
      <alignment horizontal="center"/>
    </xf>
    <xf numFmtId="194" fontId="29" fillId="0" borderId="37" xfId="0" applyNumberFormat="1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194" fontId="29" fillId="0" borderId="40" xfId="0" applyNumberFormat="1" applyFont="1" applyFill="1" applyBorder="1" applyAlignment="1">
      <alignment horizontal="center"/>
    </xf>
    <xf numFmtId="194" fontId="29" fillId="0" borderId="40" xfId="0" applyNumberFormat="1" applyFont="1" applyFill="1" applyBorder="1" applyAlignment="1">
      <alignment/>
    </xf>
    <xf numFmtId="194" fontId="29" fillId="0" borderId="40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194" fontId="29" fillId="0" borderId="38" xfId="0" applyNumberFormat="1" applyFont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20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 textRotation="90"/>
    </xf>
    <xf numFmtId="164" fontId="0" fillId="0" borderId="0" xfId="0" applyNumberFormat="1" applyFont="1" applyFill="1" applyBorder="1" applyAlignment="1">
      <alignment textRotation="90"/>
    </xf>
    <xf numFmtId="164" fontId="0" fillId="0" borderId="0" xfId="0" applyNumberFormat="1" applyFill="1" applyBorder="1" applyAlignment="1">
      <alignment textRotation="90"/>
    </xf>
    <xf numFmtId="49" fontId="0" fillId="0" borderId="19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164" fontId="0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164" fontId="0" fillId="0" borderId="19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2" fillId="58" borderId="19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/>
    </xf>
    <xf numFmtId="0" fontId="0" fillId="0" borderId="27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textRotation="90"/>
    </xf>
    <xf numFmtId="0" fontId="29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textRotation="90"/>
    </xf>
    <xf numFmtId="0" fontId="0" fillId="0" borderId="43" xfId="0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46" xfId="0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10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9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58" borderId="20" xfId="0" applyFont="1" applyFill="1" applyBorder="1" applyAlignment="1">
      <alignment horizontal="center"/>
    </xf>
    <xf numFmtId="0" fontId="2" fillId="58" borderId="5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9" borderId="52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</cellXfs>
  <cellStyles count="8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 % – Zvýraznění1" xfId="21"/>
    <cellStyle name="20 % – Zvýraznění2" xfId="22"/>
    <cellStyle name="20 % – Zvýraznění3" xfId="23"/>
    <cellStyle name="20 % – Zvýraznění4" xfId="24"/>
    <cellStyle name="20 % – Zvýraznění5" xfId="25"/>
    <cellStyle name="20 % – Zvýraznění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 % – Zvýraznění1" xfId="45"/>
    <cellStyle name="60 % – Zvýraznění2" xfId="46"/>
    <cellStyle name="60 % – Zvýraznění3" xfId="47"/>
    <cellStyle name="60 % – Zvýraznění4" xfId="48"/>
    <cellStyle name="60 % – Zvýraznění5" xfId="49"/>
    <cellStyle name="60 % – Zvýraznění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elkem" xfId="59"/>
    <cellStyle name="Chybně" xfId="60"/>
    <cellStyle name="Comma [0]" xfId="61"/>
    <cellStyle name="Eingabe" xfId="62"/>
    <cellStyle name="Ergebnis" xfId="63"/>
    <cellStyle name="Erklärender Text" xfId="64"/>
    <cellStyle name="Gut" xfId="65"/>
    <cellStyle name="Comma" xfId="66"/>
    <cellStyle name="Kontrolní buňka" xfId="67"/>
    <cellStyle name="Nadpis 1" xfId="68"/>
    <cellStyle name="Nadpis 2" xfId="69"/>
    <cellStyle name="Nadpis 3" xfId="70"/>
    <cellStyle name="Nadpis 4" xfId="71"/>
    <cellStyle name="Název" xfId="72"/>
    <cellStyle name="Neutral" xfId="73"/>
    <cellStyle name="Neutrální" xfId="74"/>
    <cellStyle name="Notiz" xfId="75"/>
    <cellStyle name="Poznámka" xfId="76"/>
    <cellStyle name="Propojená buňka" xfId="77"/>
    <cellStyle name="Percent" xfId="78"/>
    <cellStyle name="Schlecht" xfId="79"/>
    <cellStyle name="Správně" xfId="80"/>
    <cellStyle name="Standard_Zeitauswertung_H2H" xfId="81"/>
    <cellStyle name="Text upozornění" xfId="82"/>
    <cellStyle name="Überschrift" xfId="83"/>
    <cellStyle name="Überschrift 1" xfId="84"/>
    <cellStyle name="Überschrift 2" xfId="85"/>
    <cellStyle name="Überschrift 3" xfId="86"/>
    <cellStyle name="Überschrift 4" xfId="87"/>
    <cellStyle name="Verknüpfte Zelle" xfId="88"/>
    <cellStyle name="Vstup" xfId="89"/>
    <cellStyle name="Výpočet" xfId="90"/>
    <cellStyle name="Výstup" xfId="91"/>
    <cellStyle name="Vysvětlující text" xfId="92"/>
    <cellStyle name="Currency" xfId="93"/>
    <cellStyle name="Currency [0]" xfId="94"/>
    <cellStyle name="Warnender Text" xfId="95"/>
    <cellStyle name="Zelle überprüfen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dxfs count="28"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  <dxf>
      <font>
        <b/>
        <i val="0"/>
      </font>
    </dxf>
    <dxf>
      <font>
        <color indexed="22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Relationship Id="rId3" Type="http://schemas.openxmlformats.org/officeDocument/2006/relationships/image" Target="../media/image1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28575</xdr:colOff>
      <xdr:row>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38100" y="0"/>
          <a:ext cx="1019175" cy="847725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171450</xdr:colOff>
      <xdr:row>0</xdr:row>
      <xdr:rowOff>0</xdr:rowOff>
    </xdr:from>
    <xdr:to>
      <xdr:col>5</xdr:col>
      <xdr:colOff>352425</xdr:colOff>
      <xdr:row>1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4333875" y="0"/>
          <a:ext cx="885825" cy="838200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1895475</xdr:colOff>
      <xdr:row>42</xdr:row>
      <xdr:rowOff>104775</xdr:rowOff>
    </xdr:from>
    <xdr:to>
      <xdr:col>5</xdr:col>
      <xdr:colOff>400050</xdr:colOff>
      <xdr:row>46</xdr:row>
      <xdr:rowOff>47625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2924175" y="9210675"/>
          <a:ext cx="2343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219075</xdr:colOff>
      <xdr:row>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85725" y="0"/>
          <a:ext cx="895350" cy="847725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561975</xdr:colOff>
      <xdr:row>0</xdr:row>
      <xdr:rowOff>0</xdr:rowOff>
    </xdr:from>
    <xdr:to>
      <xdr:col>13</xdr:col>
      <xdr:colOff>0</xdr:colOff>
      <xdr:row>1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8362950" y="0"/>
          <a:ext cx="809625" cy="838200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1866900</xdr:colOff>
      <xdr:row>25</xdr:row>
      <xdr:rowOff>38100</xdr:rowOff>
    </xdr:from>
    <xdr:to>
      <xdr:col>12</xdr:col>
      <xdr:colOff>676275</xdr:colOff>
      <xdr:row>29</xdr:row>
      <xdr:rowOff>9525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7296150" y="6048375"/>
          <a:ext cx="1847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3</xdr:col>
      <xdr:colOff>219075</xdr:colOff>
      <xdr:row>1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85725" y="0"/>
          <a:ext cx="809625" cy="847725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561975</xdr:colOff>
      <xdr:row>0</xdr:row>
      <xdr:rowOff>0</xdr:rowOff>
    </xdr:from>
    <xdr:to>
      <xdr:col>13</xdr:col>
      <xdr:colOff>0</xdr:colOff>
      <xdr:row>1</xdr:row>
      <xdr:rowOff>19050</xdr:rowOff>
    </xdr:to>
    <xdr:grpSp>
      <xdr:nvGrpSpPr>
        <xdr:cNvPr id="4" name="Group 4"/>
        <xdr:cNvGrpSpPr>
          <a:grpSpLocks/>
        </xdr:cNvGrpSpPr>
      </xdr:nvGrpSpPr>
      <xdr:grpSpPr>
        <a:xfrm>
          <a:off x="8191500" y="0"/>
          <a:ext cx="809625" cy="838200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1866900</xdr:colOff>
      <xdr:row>30</xdr:row>
      <xdr:rowOff>38100</xdr:rowOff>
    </xdr:from>
    <xdr:to>
      <xdr:col>12</xdr:col>
      <xdr:colOff>676275</xdr:colOff>
      <xdr:row>34</xdr:row>
      <xdr:rowOff>9525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7029450" y="7172325"/>
          <a:ext cx="1943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2</xdr:col>
      <xdr:colOff>104775</xdr:colOff>
      <xdr:row>0</xdr:row>
      <xdr:rowOff>742950</xdr:rowOff>
    </xdr:to>
    <xdr:grpSp>
      <xdr:nvGrpSpPr>
        <xdr:cNvPr id="1" name="Group 1"/>
        <xdr:cNvGrpSpPr>
          <a:grpSpLocks/>
        </xdr:cNvGrpSpPr>
      </xdr:nvGrpSpPr>
      <xdr:grpSpPr>
        <a:xfrm>
          <a:off x="57150" y="0"/>
          <a:ext cx="952500" cy="742950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152400</xdr:colOff>
      <xdr:row>0</xdr:row>
      <xdr:rowOff>47625</xdr:rowOff>
    </xdr:from>
    <xdr:to>
      <xdr:col>8</xdr:col>
      <xdr:colOff>323850</xdr:colOff>
      <xdr:row>1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5067300" y="47625"/>
          <a:ext cx="847725" cy="733425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123825</xdr:colOff>
      <xdr:row>40</xdr:row>
      <xdr:rowOff>95250</xdr:rowOff>
    </xdr:from>
    <xdr:to>
      <xdr:col>8</xdr:col>
      <xdr:colOff>219075</xdr:colOff>
      <xdr:row>44</xdr:row>
      <xdr:rowOff>85725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3695700" y="878205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47625</xdr:colOff>
      <xdr:row>1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47625" y="28575"/>
          <a:ext cx="933450" cy="828675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152400</xdr:colOff>
      <xdr:row>0</xdr:row>
      <xdr:rowOff>0</xdr:rowOff>
    </xdr:from>
    <xdr:to>
      <xdr:col>13</xdr:col>
      <xdr:colOff>457200</xdr:colOff>
      <xdr:row>0</xdr:row>
      <xdr:rowOff>828675</xdr:rowOff>
    </xdr:to>
    <xdr:grpSp>
      <xdr:nvGrpSpPr>
        <xdr:cNvPr id="4" name="Group 4"/>
        <xdr:cNvGrpSpPr>
          <a:grpSpLocks/>
        </xdr:cNvGrpSpPr>
      </xdr:nvGrpSpPr>
      <xdr:grpSpPr>
        <a:xfrm>
          <a:off x="9239250" y="0"/>
          <a:ext cx="847725" cy="828675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8</xdr:col>
      <xdr:colOff>304800</xdr:colOff>
      <xdr:row>40</xdr:row>
      <xdr:rowOff>28575</xdr:rowOff>
    </xdr:from>
    <xdr:to>
      <xdr:col>13</xdr:col>
      <xdr:colOff>342900</xdr:colOff>
      <xdr:row>45</xdr:row>
      <xdr:rowOff>57150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7343775" y="8601075"/>
          <a:ext cx="26289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2</xdr:col>
      <xdr:colOff>161925</xdr:colOff>
      <xdr:row>1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57150" y="19050"/>
          <a:ext cx="733425" cy="733425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4</xdr:col>
      <xdr:colOff>190500</xdr:colOff>
      <xdr:row>0</xdr:row>
      <xdr:rowOff>9525</xdr:rowOff>
    </xdr:from>
    <xdr:to>
      <xdr:col>5</xdr:col>
      <xdr:colOff>285750</xdr:colOff>
      <xdr:row>1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3419475" y="9525"/>
          <a:ext cx="762000" cy="742950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2038350</xdr:colOff>
      <xdr:row>40</xdr:row>
      <xdr:rowOff>104775</xdr:rowOff>
    </xdr:from>
    <xdr:to>
      <xdr:col>5</xdr:col>
      <xdr:colOff>314325</xdr:colOff>
      <xdr:row>43</xdr:row>
      <xdr:rowOff>123825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2667000" y="8782050"/>
          <a:ext cx="1543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200025</xdr:colOff>
      <xdr:row>0</xdr:row>
      <xdr:rowOff>704850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742950" cy="704850"/>
          <a:chOff x="0" y="-88"/>
          <a:chExt cx="4888" cy="4888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374" y="224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3" descr="Folie1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0" y="-88"/>
            <a:ext cx="4888" cy="488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95250</xdr:colOff>
      <xdr:row>0</xdr:row>
      <xdr:rowOff>0</xdr:rowOff>
    </xdr:from>
    <xdr:to>
      <xdr:col>18</xdr:col>
      <xdr:colOff>247650</xdr:colOff>
      <xdr:row>0</xdr:row>
      <xdr:rowOff>695325</xdr:rowOff>
    </xdr:to>
    <xdr:grpSp>
      <xdr:nvGrpSpPr>
        <xdr:cNvPr id="4" name="Group 4"/>
        <xdr:cNvGrpSpPr>
          <a:grpSpLocks/>
        </xdr:cNvGrpSpPr>
      </xdr:nvGrpSpPr>
      <xdr:grpSpPr>
        <a:xfrm>
          <a:off x="8543925" y="0"/>
          <a:ext cx="781050" cy="695325"/>
          <a:chOff x="5907" y="268"/>
          <a:chExt cx="4763" cy="4763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225" y="582"/>
            <a:ext cx="4171" cy="4218"/>
          </a:xfrm>
          <a:prstGeom prst="ellipse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6" descr="EC"/>
          <xdr:cNvPicPr preferRelativeResize="1">
            <a:picLocks noChangeAspect="1"/>
          </xdr:cNvPicPr>
        </xdr:nvPicPr>
        <xdr:blipFill>
          <a:blip r:embed="rId2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5907" y="268"/>
            <a:ext cx="4763" cy="47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16</xdr:col>
      <xdr:colOff>161925</xdr:colOff>
      <xdr:row>1</xdr:row>
      <xdr:rowOff>104775</xdr:rowOff>
    </xdr:to>
    <xdr:pic>
      <xdr:nvPicPr>
        <xdr:cNvPr id="7" name="Picture 7" descr="Raika"/>
        <xdr:cNvPicPr preferRelativeResize="1">
          <a:picLocks noChangeAspect="1"/>
        </xdr:cNvPicPr>
      </xdr:nvPicPr>
      <xdr:blipFill>
        <a:blip r:embed="rId3"/>
        <a:srcRect l="33784"/>
        <a:stretch>
          <a:fillRect/>
        </a:stretch>
      </xdr:blipFill>
      <xdr:spPr>
        <a:xfrm>
          <a:off x="6143625" y="0"/>
          <a:ext cx="24669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16</xdr:col>
      <xdr:colOff>161925</xdr:colOff>
      <xdr:row>41</xdr:row>
      <xdr:rowOff>152400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96050" y="8401050"/>
          <a:ext cx="21145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SheetLayoutView="100" zoomScalePageLayoutView="0" workbookViewId="0" topLeftCell="A16">
      <selection activeCell="J37" sqref="J37"/>
    </sheetView>
  </sheetViews>
  <sheetFormatPr defaultColWidth="11.421875" defaultRowHeight="12.75"/>
  <cols>
    <col min="1" max="2" width="7.7109375" style="0" customWidth="1"/>
    <col min="3" max="3" width="37.00390625" style="0" customWidth="1"/>
    <col min="4" max="4" width="10.00390625" style="0" customWidth="1"/>
    <col min="5" max="5" width="10.57421875" style="0" customWidth="1"/>
    <col min="6" max="6" width="6.8515625" style="0" customWidth="1"/>
  </cols>
  <sheetData>
    <row r="1" spans="3:6" ht="64.5" customHeight="1">
      <c r="C1" s="187" t="s">
        <v>94</v>
      </c>
      <c r="D1" s="187"/>
      <c r="E1" s="1"/>
      <c r="F1" s="1"/>
    </row>
    <row r="2" spans="1:6" ht="12.75">
      <c r="A2" s="188" t="s">
        <v>40</v>
      </c>
      <c r="B2" s="188"/>
      <c r="C2" s="188"/>
      <c r="D2" s="188"/>
      <c r="E2" s="188"/>
      <c r="F2" s="188"/>
    </row>
    <row r="3" spans="1:6" ht="61.5">
      <c r="A3" s="2" t="s">
        <v>1</v>
      </c>
      <c r="B3" s="2" t="s">
        <v>41</v>
      </c>
      <c r="C3" s="3" t="s">
        <v>3</v>
      </c>
      <c r="D3" s="2" t="s">
        <v>4</v>
      </c>
      <c r="E3" s="19" t="s">
        <v>42</v>
      </c>
      <c r="F3" s="2" t="s">
        <v>43</v>
      </c>
    </row>
    <row r="4" spans="1:6" ht="12.75">
      <c r="A4" s="20"/>
      <c r="B4" s="20"/>
      <c r="C4" s="20"/>
      <c r="D4" s="20"/>
      <c r="E4" s="20"/>
      <c r="F4" s="20"/>
    </row>
    <row r="5" spans="1:6" ht="12.75">
      <c r="A5" s="9" t="s">
        <v>15</v>
      </c>
      <c r="B5" s="9"/>
      <c r="C5" s="9"/>
      <c r="D5" s="9"/>
      <c r="E5" s="9"/>
      <c r="F5" s="9"/>
    </row>
    <row r="6" spans="1:6" ht="15">
      <c r="A6" s="16">
        <v>1</v>
      </c>
      <c r="B6" s="12">
        <v>26</v>
      </c>
      <c r="C6" s="13" t="s">
        <v>122</v>
      </c>
      <c r="D6" s="12" t="s">
        <v>25</v>
      </c>
      <c r="E6" s="156">
        <v>0.00047083333333333336</v>
      </c>
      <c r="F6" s="22">
        <v>100</v>
      </c>
    </row>
    <row r="7" spans="1:6" ht="15">
      <c r="A7" s="16">
        <v>2</v>
      </c>
      <c r="B7" s="12">
        <v>28</v>
      </c>
      <c r="C7" s="13" t="s">
        <v>123</v>
      </c>
      <c r="D7" s="12" t="s">
        <v>30</v>
      </c>
      <c r="E7" s="156">
        <v>0.000507175925925926</v>
      </c>
      <c r="F7" s="22">
        <v>88</v>
      </c>
    </row>
    <row r="8" spans="1:6" ht="15">
      <c r="A8" s="16">
        <v>3</v>
      </c>
      <c r="B8" s="12">
        <v>25</v>
      </c>
      <c r="C8" s="13" t="s">
        <v>121</v>
      </c>
      <c r="D8" s="12" t="s">
        <v>30</v>
      </c>
      <c r="E8" s="156">
        <v>0.0005137731481481482</v>
      </c>
      <c r="F8" s="22">
        <v>79</v>
      </c>
    </row>
    <row r="9" spans="1:6" ht="15">
      <c r="A9" s="16">
        <v>4</v>
      </c>
      <c r="B9" s="12">
        <v>35</v>
      </c>
      <c r="C9" s="13" t="s">
        <v>133</v>
      </c>
      <c r="D9" s="12" t="s">
        <v>19</v>
      </c>
      <c r="E9" s="156">
        <v>0.0005193287037037036</v>
      </c>
      <c r="F9" s="22">
        <v>72</v>
      </c>
    </row>
    <row r="10" spans="1:6" ht="15">
      <c r="A10" s="16">
        <v>5</v>
      </c>
      <c r="B10" s="12">
        <v>27</v>
      </c>
      <c r="C10" s="13" t="s">
        <v>97</v>
      </c>
      <c r="D10" s="12" t="s">
        <v>100</v>
      </c>
      <c r="E10" s="156">
        <v>0.0005221064814814815</v>
      </c>
      <c r="F10" s="22">
        <v>69</v>
      </c>
    </row>
    <row r="11" spans="1:6" ht="15">
      <c r="A11" s="16">
        <v>6</v>
      </c>
      <c r="B11" s="12">
        <v>29</v>
      </c>
      <c r="C11" s="13" t="s">
        <v>98</v>
      </c>
      <c r="D11" s="12" t="s">
        <v>100</v>
      </c>
      <c r="E11" s="156">
        <v>0.0005247685185185185</v>
      </c>
      <c r="F11" s="22">
        <v>66</v>
      </c>
    </row>
    <row r="12" spans="1:6" ht="15">
      <c r="A12" s="16">
        <v>7</v>
      </c>
      <c r="B12" s="12">
        <v>33</v>
      </c>
      <c r="C12" s="13" t="s">
        <v>124</v>
      </c>
      <c r="D12" s="12" t="s">
        <v>22</v>
      </c>
      <c r="E12" s="156">
        <v>0.0005306712962962963</v>
      </c>
      <c r="F12" s="22">
        <v>63</v>
      </c>
    </row>
    <row r="13" spans="1:6" ht="15">
      <c r="A13" s="16">
        <v>8</v>
      </c>
      <c r="B13" s="12">
        <v>31</v>
      </c>
      <c r="C13" s="13" t="s">
        <v>99</v>
      </c>
      <c r="D13" s="12" t="s">
        <v>22</v>
      </c>
      <c r="E13" s="156">
        <v>0.0005603009259259259</v>
      </c>
      <c r="F13" s="22">
        <v>60</v>
      </c>
    </row>
    <row r="14" spans="1:6" ht="15">
      <c r="A14" s="16">
        <v>9</v>
      </c>
      <c r="B14" s="12">
        <v>24</v>
      </c>
      <c r="C14" s="13" t="s">
        <v>95</v>
      </c>
      <c r="D14" s="12" t="s">
        <v>96</v>
      </c>
      <c r="E14" s="156">
        <v>0.0005759259259259258</v>
      </c>
      <c r="F14" s="22">
        <v>57</v>
      </c>
    </row>
    <row r="15" spans="1:6" ht="15">
      <c r="A15" s="16">
        <v>10</v>
      </c>
      <c r="B15" s="12">
        <v>32</v>
      </c>
      <c r="C15" s="13" t="s">
        <v>125</v>
      </c>
      <c r="D15" s="12" t="s">
        <v>96</v>
      </c>
      <c r="E15" s="156">
        <v>0.0005805555555555555</v>
      </c>
      <c r="F15" s="22">
        <v>54</v>
      </c>
    </row>
    <row r="16" spans="1:6" ht="15">
      <c r="A16" s="16">
        <v>11</v>
      </c>
      <c r="B16" s="12">
        <v>30</v>
      </c>
      <c r="C16" s="13"/>
      <c r="D16" s="12"/>
      <c r="E16" s="145"/>
      <c r="F16" s="22">
        <v>51</v>
      </c>
    </row>
    <row r="17" spans="1:6" ht="15">
      <c r="A17" s="16">
        <v>12</v>
      </c>
      <c r="B17" s="12">
        <v>34</v>
      </c>
      <c r="C17" s="13"/>
      <c r="D17" s="12"/>
      <c r="E17" s="145"/>
      <c r="F17" s="22">
        <v>48</v>
      </c>
    </row>
    <row r="18" ht="15">
      <c r="E18" s="146"/>
    </row>
    <row r="19" spans="1:6" ht="12.75">
      <c r="A19" s="17" t="s">
        <v>28</v>
      </c>
      <c r="B19" s="20"/>
      <c r="C19" s="20"/>
      <c r="D19" s="20"/>
      <c r="E19" s="147"/>
      <c r="F19" s="20"/>
    </row>
    <row r="20" spans="1:6" ht="15">
      <c r="A20" s="12">
        <v>1</v>
      </c>
      <c r="B20" s="12">
        <v>7</v>
      </c>
      <c r="C20" s="144" t="s">
        <v>126</v>
      </c>
      <c r="D20" s="12" t="s">
        <v>117</v>
      </c>
      <c r="E20" s="156">
        <v>0.00044305555555555553</v>
      </c>
      <c r="F20" s="13">
        <v>100</v>
      </c>
    </row>
    <row r="21" spans="1:6" ht="15">
      <c r="A21" s="12">
        <v>2</v>
      </c>
      <c r="B21" s="12">
        <v>5</v>
      </c>
      <c r="C21" s="13" t="s">
        <v>120</v>
      </c>
      <c r="D21" s="12" t="s">
        <v>19</v>
      </c>
      <c r="E21" s="156">
        <v>0.0004443287037037037</v>
      </c>
      <c r="F21" s="13">
        <v>88</v>
      </c>
    </row>
    <row r="22" spans="1:6" ht="15">
      <c r="A22" s="12">
        <v>3</v>
      </c>
      <c r="B22" s="12">
        <v>4</v>
      </c>
      <c r="C22" s="13" t="s">
        <v>104</v>
      </c>
      <c r="D22" s="12" t="s">
        <v>25</v>
      </c>
      <c r="E22" s="156">
        <v>0.00045312499999999997</v>
      </c>
      <c r="F22" s="13">
        <v>79</v>
      </c>
    </row>
    <row r="23" spans="1:6" ht="15">
      <c r="A23" s="12">
        <v>4</v>
      </c>
      <c r="B23" s="12">
        <v>9</v>
      </c>
      <c r="C23" s="13" t="s">
        <v>108</v>
      </c>
      <c r="D23" s="12" t="s">
        <v>100</v>
      </c>
      <c r="E23" s="156">
        <v>0.0004554398148148148</v>
      </c>
      <c r="F23" s="13">
        <v>72</v>
      </c>
    </row>
    <row r="24" spans="1:6" ht="15">
      <c r="A24" s="12">
        <v>5</v>
      </c>
      <c r="B24" s="12">
        <v>14</v>
      </c>
      <c r="C24" s="13" t="s">
        <v>112</v>
      </c>
      <c r="D24" s="12" t="s">
        <v>19</v>
      </c>
      <c r="E24" s="156">
        <v>0.00045578703703703704</v>
      </c>
      <c r="F24" s="13">
        <v>69</v>
      </c>
    </row>
    <row r="25" spans="1:6" ht="15">
      <c r="A25" s="12">
        <v>6</v>
      </c>
      <c r="B25" s="12">
        <v>6</v>
      </c>
      <c r="C25" s="144" t="s">
        <v>105</v>
      </c>
      <c r="D25" s="12" t="s">
        <v>96</v>
      </c>
      <c r="E25" s="156">
        <v>0.0004619212962962962</v>
      </c>
      <c r="F25" s="13">
        <v>66</v>
      </c>
    </row>
    <row r="26" spans="1:6" ht="15">
      <c r="A26" s="12">
        <v>7</v>
      </c>
      <c r="B26" s="12">
        <v>15</v>
      </c>
      <c r="C26" s="144" t="s">
        <v>113</v>
      </c>
      <c r="D26" s="12" t="s">
        <v>25</v>
      </c>
      <c r="E26" s="156">
        <v>0.00046215277777777775</v>
      </c>
      <c r="F26" s="13">
        <v>63</v>
      </c>
    </row>
    <row r="27" spans="1:6" ht="15">
      <c r="A27" s="12">
        <v>8</v>
      </c>
      <c r="B27" s="12">
        <v>19</v>
      </c>
      <c r="C27" s="13" t="s">
        <v>101</v>
      </c>
      <c r="D27" s="12" t="s">
        <v>22</v>
      </c>
      <c r="E27" s="156">
        <v>0.0004635416666666666</v>
      </c>
      <c r="F27" s="13">
        <v>60</v>
      </c>
    </row>
    <row r="28" spans="1:6" ht="15">
      <c r="A28" s="12">
        <v>9</v>
      </c>
      <c r="B28" s="12">
        <v>22</v>
      </c>
      <c r="C28" s="13" t="s">
        <v>106</v>
      </c>
      <c r="D28" s="12" t="s">
        <v>100</v>
      </c>
      <c r="E28" s="156">
        <v>0.0004657407407407408</v>
      </c>
      <c r="F28" s="13">
        <v>57</v>
      </c>
    </row>
    <row r="29" spans="1:6" ht="15">
      <c r="A29" s="12">
        <v>10</v>
      </c>
      <c r="B29" s="12">
        <v>16</v>
      </c>
      <c r="C29" s="13" t="s">
        <v>114</v>
      </c>
      <c r="D29" s="12" t="s">
        <v>86</v>
      </c>
      <c r="E29" s="156">
        <v>0.0004663194444444444</v>
      </c>
      <c r="F29" s="13">
        <v>54</v>
      </c>
    </row>
    <row r="30" spans="1:6" ht="15">
      <c r="A30" s="12">
        <v>11</v>
      </c>
      <c r="B30" s="12">
        <v>2</v>
      </c>
      <c r="C30" s="13" t="s">
        <v>84</v>
      </c>
      <c r="D30" s="12" t="s">
        <v>22</v>
      </c>
      <c r="E30" s="156">
        <v>0.00046875000000000004</v>
      </c>
      <c r="F30" s="13">
        <v>51</v>
      </c>
    </row>
    <row r="31" spans="1:6" ht="15">
      <c r="A31" s="12">
        <v>12</v>
      </c>
      <c r="B31" s="12">
        <v>23</v>
      </c>
      <c r="C31" s="13" t="s">
        <v>115</v>
      </c>
      <c r="D31" s="12" t="s">
        <v>86</v>
      </c>
      <c r="E31" s="156">
        <v>0.00047442129629629635</v>
      </c>
      <c r="F31" s="13">
        <v>48</v>
      </c>
    </row>
    <row r="32" spans="1:6" ht="15">
      <c r="A32" s="12">
        <v>13</v>
      </c>
      <c r="B32" s="12">
        <v>1</v>
      </c>
      <c r="C32" s="13" t="s">
        <v>85</v>
      </c>
      <c r="D32" s="12" t="s">
        <v>17</v>
      </c>
      <c r="E32" s="156">
        <v>0.0004850694444444444</v>
      </c>
      <c r="F32" s="13">
        <v>45</v>
      </c>
    </row>
    <row r="33" spans="1:6" ht="15">
      <c r="A33" s="12">
        <v>14</v>
      </c>
      <c r="B33" s="12">
        <v>10</v>
      </c>
      <c r="C33" s="13" t="s">
        <v>87</v>
      </c>
      <c r="D33" s="12" t="s">
        <v>17</v>
      </c>
      <c r="E33" s="156">
        <v>0.00048634259259259263</v>
      </c>
      <c r="F33" s="13">
        <v>42</v>
      </c>
    </row>
    <row r="34" spans="1:6" ht="15">
      <c r="A34" s="12">
        <v>15</v>
      </c>
      <c r="B34" s="12">
        <v>20</v>
      </c>
      <c r="C34" s="13" t="s">
        <v>102</v>
      </c>
      <c r="D34" s="12" t="s">
        <v>22</v>
      </c>
      <c r="E34" s="156">
        <v>0.00048634259259259263</v>
      </c>
      <c r="F34" s="13">
        <v>39</v>
      </c>
    </row>
    <row r="35" spans="1:6" ht="15">
      <c r="A35" s="12">
        <v>16</v>
      </c>
      <c r="B35" s="12">
        <v>18</v>
      </c>
      <c r="C35" s="13" t="s">
        <v>118</v>
      </c>
      <c r="D35" s="12" t="s">
        <v>29</v>
      </c>
      <c r="E35" s="156">
        <v>0.0005104166666666667</v>
      </c>
      <c r="F35" s="13">
        <v>36</v>
      </c>
    </row>
    <row r="36" spans="1:6" ht="15">
      <c r="A36" s="12">
        <v>17</v>
      </c>
      <c r="B36" s="12">
        <v>11</v>
      </c>
      <c r="C36" s="13" t="s">
        <v>109</v>
      </c>
      <c r="D36" s="12" t="s">
        <v>17</v>
      </c>
      <c r="E36" s="156">
        <v>0.0005167824074074074</v>
      </c>
      <c r="F36" s="13">
        <v>33</v>
      </c>
    </row>
    <row r="37" spans="1:6" ht="15">
      <c r="A37" s="12">
        <v>18</v>
      </c>
      <c r="B37" s="12">
        <v>3</v>
      </c>
      <c r="C37" s="13" t="s">
        <v>103</v>
      </c>
      <c r="D37" s="12" t="s">
        <v>22</v>
      </c>
      <c r="E37" s="156">
        <v>0.0005314814814814814</v>
      </c>
      <c r="F37" s="13">
        <v>30</v>
      </c>
    </row>
    <row r="38" spans="1:6" ht="15">
      <c r="A38" s="12">
        <v>19</v>
      </c>
      <c r="B38" s="12">
        <v>8</v>
      </c>
      <c r="C38" s="13" t="s">
        <v>107</v>
      </c>
      <c r="D38" s="12" t="s">
        <v>25</v>
      </c>
      <c r="E38" s="156">
        <v>0.0005329861111111111</v>
      </c>
      <c r="F38" s="13">
        <v>28</v>
      </c>
    </row>
    <row r="39" spans="1:6" ht="15">
      <c r="A39" s="12">
        <v>20</v>
      </c>
      <c r="B39" s="12">
        <v>13</v>
      </c>
      <c r="C39" s="144" t="s">
        <v>111</v>
      </c>
      <c r="D39" s="12" t="s">
        <v>100</v>
      </c>
      <c r="E39" s="156">
        <v>0.0005484953703703704</v>
      </c>
      <c r="F39" s="13">
        <v>26</v>
      </c>
    </row>
    <row r="40" spans="1:6" ht="15">
      <c r="A40" s="12">
        <v>21</v>
      </c>
      <c r="B40" s="12">
        <v>17</v>
      </c>
      <c r="C40" s="13" t="s">
        <v>116</v>
      </c>
      <c r="D40" s="12" t="s">
        <v>17</v>
      </c>
      <c r="E40" s="156">
        <v>0.0005489583333333333</v>
      </c>
      <c r="F40" s="13">
        <v>24</v>
      </c>
    </row>
    <row r="41" spans="1:6" ht="15">
      <c r="A41" s="12">
        <v>22</v>
      </c>
      <c r="B41" s="12">
        <v>21</v>
      </c>
      <c r="C41" s="13" t="s">
        <v>119</v>
      </c>
      <c r="D41" s="12" t="s">
        <v>17</v>
      </c>
      <c r="E41" s="156">
        <v>0.0005844907407407408</v>
      </c>
      <c r="F41" s="13">
        <v>22</v>
      </c>
    </row>
    <row r="42" spans="1:6" ht="15">
      <c r="A42" s="12">
        <v>23</v>
      </c>
      <c r="B42" s="12">
        <v>12</v>
      </c>
      <c r="C42" s="144" t="s">
        <v>110</v>
      </c>
      <c r="D42" s="12" t="s">
        <v>100</v>
      </c>
      <c r="E42" s="156">
        <v>0.0005918981481481481</v>
      </c>
      <c r="F42" s="13">
        <v>20</v>
      </c>
    </row>
    <row r="43" spans="1:6" ht="15">
      <c r="A43" s="9"/>
      <c r="B43" s="23"/>
      <c r="C43" s="24"/>
      <c r="D43" s="23"/>
      <c r="E43" s="25"/>
      <c r="F43" s="9"/>
    </row>
    <row r="44" spans="1:5" ht="12.75">
      <c r="A44" t="s">
        <v>44</v>
      </c>
      <c r="E44" s="10"/>
    </row>
    <row r="45" ht="12.75">
      <c r="E45" s="10"/>
    </row>
    <row r="46" ht="12.75">
      <c r="E46" s="10"/>
    </row>
    <row r="47" spans="3:5" ht="12.75">
      <c r="C47" s="26"/>
      <c r="E47" s="10"/>
    </row>
    <row r="48" ht="12.75">
      <c r="E48" s="10"/>
    </row>
  </sheetData>
  <sheetProtection/>
  <mergeCells count="2">
    <mergeCell ref="C1:D1"/>
    <mergeCell ref="A2:F2"/>
  </mergeCells>
  <conditionalFormatting sqref="E6:E17 E20:E48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984251968503937" bottom="0.5118110236220472" header="0.5118110236220472" footer="0.5118110236220472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I14" sqref="I14"/>
    </sheetView>
  </sheetViews>
  <sheetFormatPr defaultColWidth="11.421875" defaultRowHeight="12.75"/>
  <cols>
    <col min="1" max="1" width="3.00390625" style="0" bestFit="1" customWidth="1"/>
    <col min="2" max="2" width="4.00390625" style="0" bestFit="1" customWidth="1"/>
    <col min="3" max="3" width="7.140625" style="0" bestFit="1" customWidth="1"/>
    <col min="4" max="4" width="4.00390625" style="0" bestFit="1" customWidth="1"/>
  </cols>
  <sheetData>
    <row r="1" spans="1:4" ht="15">
      <c r="A1" s="22">
        <v>1</v>
      </c>
      <c r="B1" s="22">
        <v>400</v>
      </c>
      <c r="C1" s="43">
        <v>1</v>
      </c>
      <c r="D1" s="9">
        <f>$B$1*C1</f>
        <v>400</v>
      </c>
    </row>
    <row r="2" spans="1:4" ht="15">
      <c r="A2" s="22">
        <v>2</v>
      </c>
      <c r="B2" s="22">
        <f aca="true" t="shared" si="0" ref="B2:B32">D2</f>
        <v>352</v>
      </c>
      <c r="C2" s="43">
        <v>0.88</v>
      </c>
      <c r="D2" s="9">
        <f aca="true" t="shared" si="1" ref="D2:D32">$B$1*C2</f>
        <v>352</v>
      </c>
    </row>
    <row r="3" spans="1:4" ht="15">
      <c r="A3" s="22">
        <v>3</v>
      </c>
      <c r="B3" s="22">
        <f t="shared" si="0"/>
        <v>316</v>
      </c>
      <c r="C3" s="43">
        <v>0.79</v>
      </c>
      <c r="D3" s="9">
        <f t="shared" si="1"/>
        <v>316</v>
      </c>
    </row>
    <row r="4" spans="1:4" ht="15">
      <c r="A4" s="22">
        <v>4</v>
      </c>
      <c r="B4" s="22">
        <f t="shared" si="0"/>
        <v>288</v>
      </c>
      <c r="C4" s="43">
        <v>0.72</v>
      </c>
      <c r="D4" s="9">
        <f t="shared" si="1"/>
        <v>288</v>
      </c>
    </row>
    <row r="5" spans="1:4" ht="15">
      <c r="A5" s="22">
        <v>5</v>
      </c>
      <c r="B5" s="22">
        <f t="shared" si="0"/>
        <v>276</v>
      </c>
      <c r="C5" s="43">
        <v>0.69</v>
      </c>
      <c r="D5" s="9">
        <f t="shared" si="1"/>
        <v>276</v>
      </c>
    </row>
    <row r="6" spans="1:4" ht="15">
      <c r="A6" s="22">
        <v>6</v>
      </c>
      <c r="B6" s="22">
        <f t="shared" si="0"/>
        <v>264</v>
      </c>
      <c r="C6" s="43">
        <v>0.66</v>
      </c>
      <c r="D6" s="9">
        <f t="shared" si="1"/>
        <v>264</v>
      </c>
    </row>
    <row r="7" spans="1:4" ht="15">
      <c r="A7" s="22">
        <v>7</v>
      </c>
      <c r="B7" s="22">
        <f t="shared" si="0"/>
        <v>252</v>
      </c>
      <c r="C7" s="43">
        <v>0.63</v>
      </c>
      <c r="D7" s="9">
        <f t="shared" si="1"/>
        <v>252</v>
      </c>
    </row>
    <row r="8" spans="1:4" ht="15">
      <c r="A8" s="22">
        <v>8</v>
      </c>
      <c r="B8" s="22">
        <f t="shared" si="0"/>
        <v>240</v>
      </c>
      <c r="C8" s="43">
        <v>0.6</v>
      </c>
      <c r="D8" s="9">
        <f t="shared" si="1"/>
        <v>240</v>
      </c>
    </row>
    <row r="9" spans="1:4" ht="15">
      <c r="A9" s="22">
        <v>9</v>
      </c>
      <c r="B9" s="22">
        <f t="shared" si="0"/>
        <v>227.99999999999997</v>
      </c>
      <c r="C9" s="43">
        <v>0.57</v>
      </c>
      <c r="D9" s="9">
        <f t="shared" si="1"/>
        <v>227.99999999999997</v>
      </c>
    </row>
    <row r="10" spans="1:4" ht="15">
      <c r="A10" s="22">
        <v>10</v>
      </c>
      <c r="B10" s="22">
        <f t="shared" si="0"/>
        <v>216</v>
      </c>
      <c r="C10" s="43">
        <v>0.54</v>
      </c>
      <c r="D10" s="9">
        <f t="shared" si="1"/>
        <v>216</v>
      </c>
    </row>
    <row r="11" spans="1:4" ht="15">
      <c r="A11" s="22">
        <v>11</v>
      </c>
      <c r="B11" s="22">
        <f t="shared" si="0"/>
        <v>204</v>
      </c>
      <c r="C11" s="43">
        <v>0.51</v>
      </c>
      <c r="D11" s="9">
        <f t="shared" si="1"/>
        <v>204</v>
      </c>
    </row>
    <row r="12" spans="1:4" ht="15">
      <c r="A12" s="22">
        <v>12</v>
      </c>
      <c r="B12" s="22">
        <f t="shared" si="0"/>
        <v>192</v>
      </c>
      <c r="C12" s="43">
        <v>0.48</v>
      </c>
      <c r="D12" s="9">
        <f t="shared" si="1"/>
        <v>192</v>
      </c>
    </row>
    <row r="13" spans="1:4" ht="15">
      <c r="A13" s="22">
        <v>13</v>
      </c>
      <c r="B13" s="22">
        <f t="shared" si="0"/>
        <v>180</v>
      </c>
      <c r="C13" s="43">
        <v>0.45</v>
      </c>
      <c r="D13" s="9">
        <f t="shared" si="1"/>
        <v>180</v>
      </c>
    </row>
    <row r="14" spans="1:4" ht="15">
      <c r="A14" s="22">
        <v>14</v>
      </c>
      <c r="B14" s="22">
        <f t="shared" si="0"/>
        <v>168</v>
      </c>
      <c r="C14" s="43">
        <v>0.42</v>
      </c>
      <c r="D14" s="9">
        <f t="shared" si="1"/>
        <v>168</v>
      </c>
    </row>
    <row r="15" spans="1:4" ht="15">
      <c r="A15" s="22">
        <v>15</v>
      </c>
      <c r="B15" s="22">
        <f t="shared" si="0"/>
        <v>156</v>
      </c>
      <c r="C15" s="43">
        <v>0.39</v>
      </c>
      <c r="D15" s="9">
        <f t="shared" si="1"/>
        <v>156</v>
      </c>
    </row>
    <row r="16" spans="1:4" ht="15">
      <c r="A16" s="22">
        <v>16</v>
      </c>
      <c r="B16" s="22">
        <f t="shared" si="0"/>
        <v>144</v>
      </c>
      <c r="C16" s="43">
        <v>0.36</v>
      </c>
      <c r="D16" s="9">
        <f t="shared" si="1"/>
        <v>144</v>
      </c>
    </row>
    <row r="17" spans="1:4" ht="15">
      <c r="A17" s="22">
        <v>17</v>
      </c>
      <c r="B17" s="22">
        <f t="shared" si="0"/>
        <v>132</v>
      </c>
      <c r="C17" s="43">
        <v>0.33</v>
      </c>
      <c r="D17" s="9">
        <f t="shared" si="1"/>
        <v>132</v>
      </c>
    </row>
    <row r="18" spans="1:4" ht="15">
      <c r="A18" s="22">
        <v>18</v>
      </c>
      <c r="B18" s="22">
        <f t="shared" si="0"/>
        <v>120</v>
      </c>
      <c r="C18" s="43">
        <v>0.3</v>
      </c>
      <c r="D18" s="9">
        <f t="shared" si="1"/>
        <v>120</v>
      </c>
    </row>
    <row r="19" spans="1:4" ht="15">
      <c r="A19" s="22">
        <v>19</v>
      </c>
      <c r="B19" s="22">
        <f t="shared" si="0"/>
        <v>112.00000000000001</v>
      </c>
      <c r="C19" s="43">
        <v>0.28</v>
      </c>
      <c r="D19" s="9">
        <f t="shared" si="1"/>
        <v>112.00000000000001</v>
      </c>
    </row>
    <row r="20" spans="1:4" ht="15">
      <c r="A20" s="22">
        <v>20</v>
      </c>
      <c r="B20" s="22">
        <f t="shared" si="0"/>
        <v>104</v>
      </c>
      <c r="C20" s="43">
        <v>0.26</v>
      </c>
      <c r="D20" s="9">
        <f t="shared" si="1"/>
        <v>104</v>
      </c>
    </row>
    <row r="21" spans="1:4" ht="15">
      <c r="A21" s="22">
        <v>21</v>
      </c>
      <c r="B21" s="22">
        <f t="shared" si="0"/>
        <v>96</v>
      </c>
      <c r="C21" s="43">
        <v>0.24</v>
      </c>
      <c r="D21" s="9">
        <f t="shared" si="1"/>
        <v>96</v>
      </c>
    </row>
    <row r="22" spans="1:4" ht="15">
      <c r="A22" s="22">
        <v>22</v>
      </c>
      <c r="B22" s="22">
        <f t="shared" si="0"/>
        <v>88</v>
      </c>
      <c r="C22" s="43">
        <v>0.22</v>
      </c>
      <c r="D22" s="9">
        <f t="shared" si="1"/>
        <v>88</v>
      </c>
    </row>
    <row r="23" spans="1:4" ht="15">
      <c r="A23" s="22">
        <v>23</v>
      </c>
      <c r="B23" s="22">
        <f t="shared" si="0"/>
        <v>80</v>
      </c>
      <c r="C23" s="43">
        <v>0.2</v>
      </c>
      <c r="D23" s="9">
        <f t="shared" si="1"/>
        <v>80</v>
      </c>
    </row>
    <row r="24" spans="1:4" ht="15">
      <c r="A24" s="22">
        <v>24</v>
      </c>
      <c r="B24" s="22">
        <f t="shared" si="0"/>
        <v>72</v>
      </c>
      <c r="C24" s="43">
        <v>0.18</v>
      </c>
      <c r="D24" s="9">
        <f t="shared" si="1"/>
        <v>72</v>
      </c>
    </row>
    <row r="25" spans="1:4" ht="15">
      <c r="A25" s="22">
        <v>25</v>
      </c>
      <c r="B25" s="22">
        <f t="shared" si="0"/>
        <v>64</v>
      </c>
      <c r="C25" s="43">
        <v>0.16</v>
      </c>
      <c r="D25" s="9">
        <f t="shared" si="1"/>
        <v>64</v>
      </c>
    </row>
    <row r="26" spans="1:4" ht="15">
      <c r="A26" s="22">
        <v>26</v>
      </c>
      <c r="B26" s="22">
        <f t="shared" si="0"/>
        <v>56.00000000000001</v>
      </c>
      <c r="C26" s="43">
        <v>0.14</v>
      </c>
      <c r="D26" s="9">
        <f t="shared" si="1"/>
        <v>56.00000000000001</v>
      </c>
    </row>
    <row r="27" spans="1:4" ht="15">
      <c r="A27" s="22">
        <v>27</v>
      </c>
      <c r="B27" s="22">
        <f t="shared" si="0"/>
        <v>48</v>
      </c>
      <c r="C27" s="43">
        <v>0.12</v>
      </c>
      <c r="D27" s="9">
        <f t="shared" si="1"/>
        <v>48</v>
      </c>
    </row>
    <row r="28" spans="1:4" ht="15">
      <c r="A28" s="22">
        <v>28</v>
      </c>
      <c r="B28" s="22">
        <f t="shared" si="0"/>
        <v>40</v>
      </c>
      <c r="C28" s="43">
        <v>0.1</v>
      </c>
      <c r="D28" s="9">
        <f t="shared" si="1"/>
        <v>40</v>
      </c>
    </row>
    <row r="29" spans="1:4" ht="15">
      <c r="A29" s="22">
        <v>29</v>
      </c>
      <c r="B29" s="22">
        <f t="shared" si="0"/>
        <v>32</v>
      </c>
      <c r="C29" s="43">
        <v>0.08</v>
      </c>
      <c r="D29" s="9">
        <f t="shared" si="1"/>
        <v>32</v>
      </c>
    </row>
    <row r="30" spans="1:4" ht="15">
      <c r="A30" s="22">
        <v>30</v>
      </c>
      <c r="B30" s="22">
        <f t="shared" si="0"/>
        <v>24</v>
      </c>
      <c r="C30" s="43">
        <v>0.06</v>
      </c>
      <c r="D30" s="9">
        <f t="shared" si="1"/>
        <v>24</v>
      </c>
    </row>
    <row r="31" spans="1:4" ht="15">
      <c r="A31" s="22">
        <v>31</v>
      </c>
      <c r="B31" s="22">
        <f t="shared" si="0"/>
        <v>16</v>
      </c>
      <c r="C31" s="43">
        <v>0.04</v>
      </c>
      <c r="D31" s="9">
        <f t="shared" si="1"/>
        <v>16</v>
      </c>
    </row>
    <row r="32" spans="1:4" ht="15">
      <c r="A32" s="22">
        <v>32</v>
      </c>
      <c r="B32" s="22">
        <f t="shared" si="0"/>
        <v>8</v>
      </c>
      <c r="C32" s="43">
        <v>0.02</v>
      </c>
      <c r="D32" s="9">
        <f t="shared" si="1"/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100" zoomScalePageLayoutView="0" workbookViewId="0" topLeftCell="A1">
      <selection activeCell="Q13" sqref="Q13"/>
    </sheetView>
  </sheetViews>
  <sheetFormatPr defaultColWidth="11.421875" defaultRowHeight="12.75"/>
  <cols>
    <col min="1" max="1" width="3.421875" style="0" bestFit="1" customWidth="1"/>
    <col min="2" max="3" width="4.00390625" style="0" bestFit="1" customWidth="1"/>
    <col min="4" max="4" width="32.7109375" style="0" bestFit="1" customWidth="1"/>
    <col min="5" max="5" width="6.140625" style="0" bestFit="1" customWidth="1"/>
    <col min="6" max="6" width="9.00390625" style="0" bestFit="1" customWidth="1"/>
    <col min="7" max="7" width="3.421875" style="0" customWidth="1"/>
    <col min="8" max="8" width="3.28125" style="0" bestFit="1" customWidth="1"/>
    <col min="9" max="10" width="7.7109375" style="0" customWidth="1"/>
    <col min="11" max="11" width="35.57421875" style="0" bestFit="1" customWidth="1"/>
    <col min="12" max="12" width="10.00390625" style="0" customWidth="1"/>
    <col min="13" max="13" width="10.57421875" style="0" customWidth="1"/>
  </cols>
  <sheetData>
    <row r="1" spans="4:13" ht="64.5" customHeight="1">
      <c r="D1" s="187" t="s">
        <v>94</v>
      </c>
      <c r="E1" s="187"/>
      <c r="F1" s="187"/>
      <c r="G1" s="187"/>
      <c r="H1" s="187"/>
      <c r="I1" s="187"/>
      <c r="J1" s="187"/>
      <c r="K1" s="187"/>
      <c r="L1" s="187"/>
      <c r="M1" s="1"/>
    </row>
    <row r="2" spans="1:13" ht="12.75">
      <c r="A2" s="188" t="s">
        <v>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61.5">
      <c r="A3" s="77" t="s">
        <v>78</v>
      </c>
      <c r="B3" s="77" t="s">
        <v>77</v>
      </c>
      <c r="C3" s="77" t="s">
        <v>41</v>
      </c>
      <c r="D3" s="78" t="s">
        <v>3</v>
      </c>
      <c r="E3" s="77" t="s">
        <v>4</v>
      </c>
      <c r="F3" s="79" t="s">
        <v>42</v>
      </c>
      <c r="I3" s="77" t="s">
        <v>1</v>
      </c>
      <c r="J3" s="77" t="s">
        <v>41</v>
      </c>
      <c r="K3" s="78" t="s">
        <v>3</v>
      </c>
      <c r="L3" s="77" t="s">
        <v>4</v>
      </c>
      <c r="M3" s="79" t="s">
        <v>42</v>
      </c>
    </row>
    <row r="4" spans="9:13" ht="12.75">
      <c r="I4" s="20"/>
      <c r="J4" s="20"/>
      <c r="K4" s="20"/>
      <c r="L4" s="20"/>
      <c r="M4" s="20"/>
    </row>
    <row r="5" spans="1:13" ht="15.75" customHeight="1">
      <c r="A5" s="189">
        <v>1</v>
      </c>
      <c r="B5" s="16">
        <v>7</v>
      </c>
      <c r="C5" s="12">
        <v>33</v>
      </c>
      <c r="D5" s="13" t="s">
        <v>124</v>
      </c>
      <c r="E5" s="12" t="s">
        <v>22</v>
      </c>
      <c r="F5" s="127">
        <v>0.0005864583333333334</v>
      </c>
      <c r="H5" s="194" t="s">
        <v>81</v>
      </c>
      <c r="I5" s="16">
        <v>1</v>
      </c>
      <c r="J5" s="12">
        <v>26</v>
      </c>
      <c r="K5" s="13" t="s">
        <v>122</v>
      </c>
      <c r="L5" s="12" t="s">
        <v>25</v>
      </c>
      <c r="M5" s="156">
        <v>0.00047083333333333336</v>
      </c>
    </row>
    <row r="6" spans="1:13" ht="15.75" thickBot="1">
      <c r="A6" s="190"/>
      <c r="B6" s="126">
        <v>10</v>
      </c>
      <c r="C6" s="131">
        <v>32</v>
      </c>
      <c r="D6" s="148" t="s">
        <v>125</v>
      </c>
      <c r="E6" s="131" t="s">
        <v>96</v>
      </c>
      <c r="F6" s="128">
        <v>0.0006795138888888889</v>
      </c>
      <c r="H6" s="195"/>
      <c r="I6" s="16">
        <v>2</v>
      </c>
      <c r="J6" s="12">
        <v>28</v>
      </c>
      <c r="K6" s="13" t="s">
        <v>123</v>
      </c>
      <c r="L6" s="12" t="s">
        <v>30</v>
      </c>
      <c r="M6" s="156">
        <v>0.000507175925925926</v>
      </c>
    </row>
    <row r="7" spans="1:13" ht="15">
      <c r="A7" s="191">
        <v>2</v>
      </c>
      <c r="B7" s="101">
        <v>8</v>
      </c>
      <c r="C7" s="102">
        <v>31</v>
      </c>
      <c r="D7" s="103" t="s">
        <v>99</v>
      </c>
      <c r="E7" s="102" t="s">
        <v>22</v>
      </c>
      <c r="F7" s="123">
        <v>0.0005982638888888888</v>
      </c>
      <c r="H7" s="195"/>
      <c r="I7" s="16">
        <v>3</v>
      </c>
      <c r="J7" s="12">
        <v>25</v>
      </c>
      <c r="K7" s="13" t="s">
        <v>121</v>
      </c>
      <c r="L7" s="12" t="s">
        <v>30</v>
      </c>
      <c r="M7" s="156">
        <v>0.0005137731481481482</v>
      </c>
    </row>
    <row r="8" spans="1:13" ht="15.75" thickBot="1">
      <c r="A8" s="192"/>
      <c r="B8" s="73">
        <v>9</v>
      </c>
      <c r="C8" s="74">
        <v>24</v>
      </c>
      <c r="D8" s="75" t="s">
        <v>95</v>
      </c>
      <c r="E8" s="74" t="s">
        <v>96</v>
      </c>
      <c r="F8" s="124">
        <v>0.0006517361111111112</v>
      </c>
      <c r="H8" s="195"/>
      <c r="I8" s="16">
        <v>4</v>
      </c>
      <c r="J8" s="12">
        <v>35</v>
      </c>
      <c r="K8" s="13" t="s">
        <v>133</v>
      </c>
      <c r="L8" s="12" t="s">
        <v>19</v>
      </c>
      <c r="M8" s="156">
        <v>0.0005193287037037036</v>
      </c>
    </row>
    <row r="9" spans="1:13" ht="15">
      <c r="A9" s="191">
        <v>3</v>
      </c>
      <c r="B9" s="101"/>
      <c r="C9" s="102"/>
      <c r="D9" s="103"/>
      <c r="E9" s="102"/>
      <c r="F9" s="104"/>
      <c r="H9" s="195"/>
      <c r="I9" s="16">
        <v>5</v>
      </c>
      <c r="J9" s="12">
        <v>27</v>
      </c>
      <c r="K9" s="13" t="s">
        <v>97</v>
      </c>
      <c r="L9" s="12" t="s">
        <v>100</v>
      </c>
      <c r="M9" s="156">
        <v>0.0005221064814814815</v>
      </c>
    </row>
    <row r="10" spans="1:13" ht="15.75" thickBot="1">
      <c r="A10" s="192"/>
      <c r="B10" s="73"/>
      <c r="C10" s="74"/>
      <c r="D10" s="75"/>
      <c r="E10" s="74"/>
      <c r="F10" s="76"/>
      <c r="H10" s="196"/>
      <c r="I10" s="16">
        <v>6</v>
      </c>
      <c r="J10" s="12">
        <v>29</v>
      </c>
      <c r="K10" s="13" t="s">
        <v>98</v>
      </c>
      <c r="L10" s="12" t="s">
        <v>100</v>
      </c>
      <c r="M10" s="156">
        <v>0.0005247685185185185</v>
      </c>
    </row>
    <row r="11" spans="1:13" ht="15.75">
      <c r="A11" s="191">
        <v>4</v>
      </c>
      <c r="B11" s="101"/>
      <c r="C11" s="102"/>
      <c r="D11" s="103"/>
      <c r="E11" s="102"/>
      <c r="F11" s="104"/>
      <c r="H11" s="194" t="s">
        <v>82</v>
      </c>
      <c r="I11" s="16">
        <v>7</v>
      </c>
      <c r="J11" s="12">
        <v>33</v>
      </c>
      <c r="K11" s="13" t="s">
        <v>124</v>
      </c>
      <c r="L11" s="12" t="s">
        <v>22</v>
      </c>
      <c r="M11" s="155">
        <v>0.0005864583333333334</v>
      </c>
    </row>
    <row r="12" spans="1:13" ht="15.75" customHeight="1" thickBot="1">
      <c r="A12" s="192"/>
      <c r="B12" s="73"/>
      <c r="C12" s="74"/>
      <c r="D12" s="75"/>
      <c r="E12" s="74"/>
      <c r="F12" s="76"/>
      <c r="H12" s="195"/>
      <c r="I12" s="16">
        <v>8</v>
      </c>
      <c r="J12" s="12">
        <v>31</v>
      </c>
      <c r="K12" s="13" t="s">
        <v>99</v>
      </c>
      <c r="L12" s="12" t="s">
        <v>22</v>
      </c>
      <c r="M12" s="155">
        <v>0.0005982638888888888</v>
      </c>
    </row>
    <row r="13" spans="1:13" ht="15.75">
      <c r="A13" s="191">
        <v>5</v>
      </c>
      <c r="B13" s="101"/>
      <c r="C13" s="102"/>
      <c r="D13" s="103"/>
      <c r="E13" s="102"/>
      <c r="F13" s="104"/>
      <c r="H13" s="195"/>
      <c r="I13" s="16">
        <v>9</v>
      </c>
      <c r="J13" s="12">
        <v>24</v>
      </c>
      <c r="K13" s="13" t="s">
        <v>95</v>
      </c>
      <c r="L13" s="12" t="s">
        <v>96</v>
      </c>
      <c r="M13" s="155">
        <v>0.0006517361111111112</v>
      </c>
    </row>
    <row r="14" spans="1:13" ht="16.5" thickBot="1">
      <c r="A14" s="192"/>
      <c r="B14" s="73"/>
      <c r="C14" s="74"/>
      <c r="D14" s="75"/>
      <c r="E14" s="74"/>
      <c r="F14" s="76"/>
      <c r="H14" s="195"/>
      <c r="I14" s="16">
        <v>10</v>
      </c>
      <c r="J14" s="12">
        <v>32</v>
      </c>
      <c r="K14" s="13" t="s">
        <v>125</v>
      </c>
      <c r="L14" s="12" t="s">
        <v>96</v>
      </c>
      <c r="M14" s="155">
        <v>0.0006795138888888889</v>
      </c>
    </row>
    <row r="15" spans="1:13" ht="15">
      <c r="A15" s="191">
        <v>6</v>
      </c>
      <c r="B15" s="101"/>
      <c r="C15" s="102"/>
      <c r="D15" s="103"/>
      <c r="E15" s="102"/>
      <c r="F15" s="104"/>
      <c r="H15" s="195"/>
      <c r="I15" s="16"/>
      <c r="J15" s="12"/>
      <c r="K15" s="12"/>
      <c r="L15" s="12"/>
      <c r="M15" s="125"/>
    </row>
    <row r="16" spans="1:13" ht="15.75" thickBot="1">
      <c r="A16" s="192"/>
      <c r="B16" s="73"/>
      <c r="C16" s="74"/>
      <c r="D16" s="75"/>
      <c r="E16" s="74"/>
      <c r="F16" s="76"/>
      <c r="H16" s="195"/>
      <c r="I16" s="16"/>
      <c r="J16" s="12"/>
      <c r="K16" s="12"/>
      <c r="L16" s="12"/>
      <c r="M16" s="125"/>
    </row>
    <row r="17" spans="1:13" ht="15">
      <c r="A17" s="191">
        <v>7</v>
      </c>
      <c r="B17" s="101"/>
      <c r="C17" s="102"/>
      <c r="D17" s="103"/>
      <c r="E17" s="102"/>
      <c r="F17" s="104"/>
      <c r="H17" s="129"/>
      <c r="I17" s="16"/>
      <c r="J17" s="12"/>
      <c r="K17" s="12"/>
      <c r="L17" s="12"/>
      <c r="M17" s="125"/>
    </row>
    <row r="18" spans="1:13" ht="15.75" thickBot="1">
      <c r="A18" s="192"/>
      <c r="B18" s="73"/>
      <c r="C18" s="74"/>
      <c r="D18" s="75"/>
      <c r="E18" s="74"/>
      <c r="F18" s="76"/>
      <c r="H18" s="129"/>
      <c r="I18" s="16"/>
      <c r="J18" s="12"/>
      <c r="K18" s="12"/>
      <c r="L18" s="12"/>
      <c r="M18" s="125"/>
    </row>
    <row r="19" spans="1:13" ht="15">
      <c r="A19" s="191">
        <v>8</v>
      </c>
      <c r="B19" s="101"/>
      <c r="C19" s="102"/>
      <c r="D19" s="103"/>
      <c r="E19" s="102"/>
      <c r="F19" s="104"/>
      <c r="H19" s="129"/>
      <c r="I19" s="16"/>
      <c r="J19" s="12"/>
      <c r="K19" s="12"/>
      <c r="L19" s="12"/>
      <c r="M19" s="125"/>
    </row>
    <row r="20" spans="1:13" ht="15.75" thickBot="1">
      <c r="A20" s="192"/>
      <c r="B20" s="73"/>
      <c r="C20" s="74"/>
      <c r="D20" s="75"/>
      <c r="E20" s="74"/>
      <c r="F20" s="76"/>
      <c r="H20" s="130"/>
      <c r="I20" s="73"/>
      <c r="J20" s="12"/>
      <c r="K20" s="12"/>
      <c r="L20" s="12"/>
      <c r="M20" s="125"/>
    </row>
    <row r="21" spans="1:13" ht="15">
      <c r="A21" s="193">
        <v>9</v>
      </c>
      <c r="B21" s="69"/>
      <c r="C21" s="70"/>
      <c r="D21" s="71"/>
      <c r="E21" s="70"/>
      <c r="F21" s="72"/>
      <c r="I21" s="69"/>
      <c r="J21" s="12"/>
      <c r="K21" s="12"/>
      <c r="L21" s="12"/>
      <c r="M21" s="125"/>
    </row>
    <row r="22" spans="1:13" ht="15">
      <c r="A22" s="189"/>
      <c r="B22" s="16"/>
      <c r="C22" s="12"/>
      <c r="D22" s="13"/>
      <c r="E22" s="12"/>
      <c r="F22" s="21"/>
      <c r="I22" s="16"/>
      <c r="J22" s="12"/>
      <c r="K22" s="12"/>
      <c r="L22" s="12"/>
      <c r="M22" s="125"/>
    </row>
    <row r="23" spans="9:13" ht="15">
      <c r="I23" s="16"/>
      <c r="J23" s="12"/>
      <c r="K23" s="12"/>
      <c r="L23" s="12"/>
      <c r="M23" s="125"/>
    </row>
    <row r="24" spans="9:13" ht="15">
      <c r="I24" s="16"/>
      <c r="J24" s="12"/>
      <c r="K24" s="12"/>
      <c r="L24" s="12"/>
      <c r="M24" s="125"/>
    </row>
    <row r="25" ht="12.75">
      <c r="I25" s="9"/>
    </row>
    <row r="26" spans="9:13" ht="12.75">
      <c r="I26" t="s">
        <v>44</v>
      </c>
      <c r="M26" s="10"/>
    </row>
    <row r="27" ht="12.75">
      <c r="M27" s="10"/>
    </row>
    <row r="28" ht="12.75">
      <c r="M28" s="10"/>
    </row>
    <row r="29" spans="11:13" ht="12.75">
      <c r="K29" s="26"/>
      <c r="M29" s="10"/>
    </row>
    <row r="30" ht="12.75">
      <c r="M30" s="10"/>
    </row>
  </sheetData>
  <sheetProtection/>
  <mergeCells count="13">
    <mergeCell ref="A21:A22"/>
    <mergeCell ref="H5:H10"/>
    <mergeCell ref="H11:H16"/>
    <mergeCell ref="A9:A10"/>
    <mergeCell ref="A11:A12"/>
    <mergeCell ref="A13:A14"/>
    <mergeCell ref="A15:A16"/>
    <mergeCell ref="D1:L1"/>
    <mergeCell ref="A2:M2"/>
    <mergeCell ref="A5:A6"/>
    <mergeCell ref="A7:A8"/>
    <mergeCell ref="A17:A18"/>
    <mergeCell ref="A19:A20"/>
  </mergeCells>
  <conditionalFormatting sqref="M26:M30 F9:F22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M5:M1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2"/>
  <sheetViews>
    <sheetView zoomScaleSheetLayoutView="100" zoomScalePageLayoutView="0" workbookViewId="0" topLeftCell="A1">
      <selection activeCell="C8" sqref="C8:E8"/>
    </sheetView>
  </sheetViews>
  <sheetFormatPr defaultColWidth="9.140625" defaultRowHeight="12.75"/>
  <cols>
    <col min="1" max="2" width="3.421875" style="0" bestFit="1" customWidth="1"/>
    <col min="3" max="3" width="9.00390625" style="0" bestFit="1" customWidth="1"/>
    <col min="4" max="4" width="32.7109375" style="0" bestFit="1" customWidth="1"/>
    <col min="5" max="5" width="6.140625" style="0" bestFit="1" customWidth="1"/>
    <col min="6" max="6" width="9.00390625" style="0" bestFit="1" customWidth="1"/>
    <col min="7" max="7" width="10.140625" style="0" bestFit="1" customWidth="1"/>
    <col min="8" max="8" width="5.57421875" style="0" customWidth="1"/>
    <col min="9" max="9" width="7.140625" style="0" bestFit="1" customWidth="1"/>
    <col min="10" max="10" width="13.28125" style="0" customWidth="1"/>
    <col min="11" max="11" width="7.7109375" style="44" bestFit="1" customWidth="1"/>
    <col min="12" max="12" width="12.7109375" style="44" customWidth="1"/>
    <col min="13" max="13" width="5.57421875" style="44" customWidth="1"/>
    <col min="14" max="14" width="8.28125" style="44" bestFit="1" customWidth="1"/>
    <col min="15" max="15" width="11.00390625" style="44" customWidth="1"/>
    <col min="16" max="16" width="12.421875" style="0" customWidth="1"/>
  </cols>
  <sheetData>
    <row r="1" spans="1:15" s="51" customFormat="1" ht="18">
      <c r="A1" s="198" t="s">
        <v>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</row>
    <row r="2" spans="1:16" s="56" customFormat="1" ht="61.5">
      <c r="A2" s="2" t="s">
        <v>78</v>
      </c>
      <c r="B2" s="2" t="s">
        <v>77</v>
      </c>
      <c r="C2" s="2" t="s">
        <v>41</v>
      </c>
      <c r="D2" s="3" t="s">
        <v>3</v>
      </c>
      <c r="E2" s="2" t="s">
        <v>4</v>
      </c>
      <c r="F2" s="19" t="s">
        <v>42</v>
      </c>
      <c r="G2" s="52"/>
      <c r="H2" s="2" t="s">
        <v>41</v>
      </c>
      <c r="I2" s="19" t="s">
        <v>42</v>
      </c>
      <c r="J2" s="52"/>
      <c r="K2" s="19" t="s">
        <v>42</v>
      </c>
      <c r="L2" s="54"/>
      <c r="M2" s="54"/>
      <c r="N2" s="19" t="s">
        <v>42</v>
      </c>
      <c r="O2" s="54"/>
      <c r="P2" s="55"/>
    </row>
    <row r="3" spans="1:15" ht="12.75">
      <c r="A3" s="53"/>
      <c r="B3" s="53"/>
      <c r="C3" s="53"/>
      <c r="D3" s="53"/>
      <c r="E3" s="53"/>
      <c r="F3" s="53"/>
      <c r="G3" s="52"/>
      <c r="H3" s="52"/>
      <c r="I3" s="57"/>
      <c r="J3" s="57"/>
      <c r="K3" s="57"/>
      <c r="L3" s="57"/>
      <c r="M3" s="57"/>
      <c r="N3" s="27"/>
      <c r="O3" s="27"/>
    </row>
    <row r="4" spans="7:16" ht="12.75">
      <c r="G4" s="52"/>
      <c r="H4" s="53" t="s">
        <v>62</v>
      </c>
      <c r="J4" s="136" t="s">
        <v>93</v>
      </c>
      <c r="K4" s="53" t="s">
        <v>63</v>
      </c>
      <c r="L4" s="57"/>
      <c r="M4" s="136" t="s">
        <v>93</v>
      </c>
      <c r="N4" s="53" t="s">
        <v>64</v>
      </c>
      <c r="O4" s="27"/>
      <c r="P4" s="136" t="s">
        <v>93</v>
      </c>
    </row>
    <row r="5" spans="7:15" ht="13.5" thickBot="1">
      <c r="G5" s="27"/>
      <c r="H5" s="27"/>
      <c r="I5" s="27"/>
      <c r="J5" s="27"/>
      <c r="K5" s="27"/>
      <c r="L5" s="27"/>
      <c r="M5" s="27"/>
      <c r="N5" s="27"/>
      <c r="O5" s="27"/>
    </row>
    <row r="6" spans="1:15" ht="15">
      <c r="A6" s="199">
        <v>1</v>
      </c>
      <c r="B6" s="105">
        <v>4</v>
      </c>
      <c r="C6" s="102">
        <v>35</v>
      </c>
      <c r="D6" s="103" t="s">
        <v>133</v>
      </c>
      <c r="E6" s="102" t="s">
        <v>19</v>
      </c>
      <c r="F6" s="149">
        <v>0.0005896990740740742</v>
      </c>
      <c r="G6" s="58" t="s">
        <v>65</v>
      </c>
      <c r="H6" s="58">
        <v>28</v>
      </c>
      <c r="I6" s="91">
        <v>0.000600462962962963</v>
      </c>
      <c r="J6" s="59" t="s">
        <v>66</v>
      </c>
      <c r="K6" s="60" t="s">
        <v>67</v>
      </c>
      <c r="L6" s="60" t="s">
        <v>67</v>
      </c>
      <c r="M6" s="60">
        <v>28</v>
      </c>
      <c r="N6" s="87">
        <v>0.000600925925925926</v>
      </c>
      <c r="O6" s="27"/>
    </row>
    <row r="7" spans="1:15" ht="15.75" thickBot="1">
      <c r="A7" s="200"/>
      <c r="B7" s="106">
        <v>8</v>
      </c>
      <c r="C7" s="12">
        <v>31</v>
      </c>
      <c r="D7" s="13" t="s">
        <v>99</v>
      </c>
      <c r="E7" s="12" t="s">
        <v>22</v>
      </c>
      <c r="F7" s="150">
        <v>0.0006313657407407406</v>
      </c>
      <c r="G7" s="61"/>
      <c r="H7" s="61"/>
      <c r="I7" s="92"/>
      <c r="J7" s="27"/>
      <c r="K7" s="27"/>
      <c r="L7" s="27"/>
      <c r="M7" s="27"/>
      <c r="N7" s="88"/>
      <c r="O7" s="27"/>
    </row>
    <row r="8" spans="1:16" ht="15">
      <c r="A8" s="199">
        <v>2</v>
      </c>
      <c r="B8" s="105">
        <v>2</v>
      </c>
      <c r="C8" s="102">
        <v>28</v>
      </c>
      <c r="D8" s="103" t="s">
        <v>123</v>
      </c>
      <c r="E8" s="102" t="s">
        <v>30</v>
      </c>
      <c r="F8" s="149">
        <v>0.0005652777777777778</v>
      </c>
      <c r="G8" s="62" t="s">
        <v>65</v>
      </c>
      <c r="H8" s="62">
        <v>35</v>
      </c>
      <c r="I8" s="93">
        <v>0.000622337962962963</v>
      </c>
      <c r="J8" s="59">
        <v>35</v>
      </c>
      <c r="K8" s="90">
        <v>0.0006263888888888889</v>
      </c>
      <c r="L8" s="63" t="s">
        <v>68</v>
      </c>
      <c r="M8" s="202">
        <v>35</v>
      </c>
      <c r="N8" s="88"/>
      <c r="O8" s="64" t="s">
        <v>69</v>
      </c>
      <c r="P8" s="197">
        <v>26</v>
      </c>
    </row>
    <row r="9" spans="1:16" ht="15.75" thickBot="1">
      <c r="A9" s="200"/>
      <c r="B9" s="106">
        <v>6</v>
      </c>
      <c r="C9" s="74">
        <v>29</v>
      </c>
      <c r="D9" s="75" t="s">
        <v>98</v>
      </c>
      <c r="E9" s="74" t="s">
        <v>100</v>
      </c>
      <c r="F9" s="150">
        <v>0.0006331018518518519</v>
      </c>
      <c r="G9" s="9"/>
      <c r="H9" s="9"/>
      <c r="I9" s="94"/>
      <c r="J9" s="61"/>
      <c r="K9" s="86"/>
      <c r="L9" s="63" t="s">
        <v>70</v>
      </c>
      <c r="M9" s="202"/>
      <c r="N9" s="88"/>
      <c r="O9" s="64" t="s">
        <v>71</v>
      </c>
      <c r="P9" s="197"/>
    </row>
    <row r="10" spans="7:16" ht="15.75">
      <c r="G10" s="9"/>
      <c r="H10" s="9"/>
      <c r="I10" s="94"/>
      <c r="J10" s="9"/>
      <c r="K10" s="25"/>
      <c r="L10" s="27"/>
      <c r="M10" s="137"/>
      <c r="N10" s="88"/>
      <c r="O10" s="27"/>
      <c r="P10" s="138"/>
    </row>
    <row r="11" spans="7:16" ht="16.5" thickBot="1">
      <c r="G11" s="9"/>
      <c r="H11" s="9"/>
      <c r="I11" s="94"/>
      <c r="J11" s="61"/>
      <c r="K11" s="86"/>
      <c r="L11" s="63" t="s">
        <v>72</v>
      </c>
      <c r="M11" s="202">
        <v>25</v>
      </c>
      <c r="N11" s="88"/>
      <c r="O11" s="27"/>
      <c r="P11" s="138"/>
    </row>
    <row r="12" spans="1:16" ht="15.75" thickBot="1">
      <c r="A12" s="201">
        <v>3</v>
      </c>
      <c r="B12" s="105">
        <v>3</v>
      </c>
      <c r="C12" s="102">
        <v>25</v>
      </c>
      <c r="D12" s="103" t="s">
        <v>121</v>
      </c>
      <c r="E12" s="102" t="s">
        <v>30</v>
      </c>
      <c r="F12" s="149">
        <v>0.0005627314814814814</v>
      </c>
      <c r="G12" s="58" t="s">
        <v>65</v>
      </c>
      <c r="H12" s="58">
        <v>25</v>
      </c>
      <c r="I12" s="91">
        <v>0.0005340277777777778</v>
      </c>
      <c r="J12" s="65">
        <v>25</v>
      </c>
      <c r="K12" s="90">
        <v>0.0006331018518518519</v>
      </c>
      <c r="L12" s="63" t="s">
        <v>73</v>
      </c>
      <c r="M12" s="202"/>
      <c r="N12" s="88"/>
      <c r="O12" s="64" t="s">
        <v>74</v>
      </c>
      <c r="P12" s="197">
        <v>28</v>
      </c>
    </row>
    <row r="13" spans="1:16" ht="15.75" thickBot="1">
      <c r="A13" s="201"/>
      <c r="B13" s="106">
        <v>7</v>
      </c>
      <c r="C13" s="12">
        <v>33</v>
      </c>
      <c r="D13" s="13" t="s">
        <v>124</v>
      </c>
      <c r="E13" s="12" t="s">
        <v>22</v>
      </c>
      <c r="F13" s="150">
        <v>0.0006355324074074074</v>
      </c>
      <c r="G13" s="61"/>
      <c r="H13" s="61"/>
      <c r="I13" s="92"/>
      <c r="J13" s="27"/>
      <c r="K13" s="27"/>
      <c r="L13" s="27"/>
      <c r="M13" s="57"/>
      <c r="N13" s="89"/>
      <c r="O13" s="64" t="s">
        <v>75</v>
      </c>
      <c r="P13" s="197"/>
    </row>
    <row r="14" spans="1:16" ht="15.75" thickBot="1">
      <c r="A14" s="201">
        <v>4</v>
      </c>
      <c r="B14" s="105">
        <v>1</v>
      </c>
      <c r="C14" s="102">
        <v>26</v>
      </c>
      <c r="D14" s="103" t="s">
        <v>122</v>
      </c>
      <c r="E14" s="102" t="s">
        <v>25</v>
      </c>
      <c r="F14" s="149">
        <v>0.0005628472222222223</v>
      </c>
      <c r="G14" s="62" t="s">
        <v>65</v>
      </c>
      <c r="H14" s="62">
        <v>26</v>
      </c>
      <c r="I14" s="93">
        <v>0.0005061342592592592</v>
      </c>
      <c r="J14" s="65" t="s">
        <v>66</v>
      </c>
      <c r="K14" s="66" t="s">
        <v>67</v>
      </c>
      <c r="L14" s="66" t="s">
        <v>67</v>
      </c>
      <c r="M14" s="66">
        <v>26</v>
      </c>
      <c r="N14" s="87">
        <v>0.0005501157407407408</v>
      </c>
      <c r="O14" s="27"/>
      <c r="P14" s="44"/>
    </row>
    <row r="15" spans="1:15" ht="15.75" thickBot="1">
      <c r="A15" s="201"/>
      <c r="B15" s="106">
        <v>5</v>
      </c>
      <c r="C15" s="74">
        <v>27</v>
      </c>
      <c r="D15" s="75" t="s">
        <v>97</v>
      </c>
      <c r="E15" s="74" t="s">
        <v>100</v>
      </c>
      <c r="F15" s="150">
        <v>0.0006105324074074074</v>
      </c>
      <c r="G15" s="61"/>
      <c r="H15" s="61"/>
      <c r="I15" s="27"/>
      <c r="J15" s="27"/>
      <c r="K15" s="27"/>
      <c r="L15" s="27"/>
      <c r="M15" s="57"/>
      <c r="N15" s="27"/>
      <c r="O15" s="27"/>
    </row>
    <row r="16" spans="7:15" ht="12.75">
      <c r="G16" s="9"/>
      <c r="H16" s="9"/>
      <c r="I16" s="9"/>
      <c r="J16" s="9"/>
      <c r="K16" s="9"/>
      <c r="L16" s="9"/>
      <c r="M16" s="9"/>
      <c r="N16" s="9"/>
      <c r="O16" s="9"/>
    </row>
    <row r="17" spans="7:15" ht="12.75">
      <c r="G17" s="9"/>
      <c r="H17" s="9"/>
      <c r="I17" s="9"/>
      <c r="J17" s="9"/>
      <c r="K17" s="9"/>
      <c r="L17" s="9"/>
      <c r="M17" s="9"/>
      <c r="N17" s="9"/>
      <c r="O17" s="9"/>
    </row>
    <row r="18" spans="11:15" ht="12.75">
      <c r="K18"/>
      <c r="L18"/>
      <c r="M18"/>
      <c r="N18"/>
      <c r="O18"/>
    </row>
    <row r="19" spans="11:15" ht="12.75">
      <c r="K19"/>
      <c r="L19"/>
      <c r="M19"/>
      <c r="N19"/>
      <c r="O19"/>
    </row>
    <row r="20" spans="11:15" ht="12.75">
      <c r="K20"/>
      <c r="L20"/>
      <c r="M20"/>
      <c r="N20"/>
      <c r="O20"/>
    </row>
    <row r="21" spans="11:15" ht="12.75">
      <c r="K21"/>
      <c r="L21"/>
      <c r="M21"/>
      <c r="N21"/>
      <c r="O21"/>
    </row>
    <row r="22" spans="11:15" ht="12.75">
      <c r="K22"/>
      <c r="L22"/>
      <c r="M22"/>
      <c r="N22"/>
      <c r="O22"/>
    </row>
    <row r="23" spans="11:15" ht="12.75">
      <c r="K23"/>
      <c r="L23"/>
      <c r="M23"/>
      <c r="N23"/>
      <c r="O23"/>
    </row>
    <row r="24" spans="11:15" ht="12.75">
      <c r="K24"/>
      <c r="L24"/>
      <c r="M24"/>
      <c r="N24"/>
      <c r="O24"/>
    </row>
    <row r="25" spans="11:15" ht="12.75">
      <c r="K25"/>
      <c r="L25"/>
      <c r="M25"/>
      <c r="N25"/>
      <c r="O25"/>
    </row>
    <row r="26" spans="11:15" ht="12.75">
      <c r="K26"/>
      <c r="L26"/>
      <c r="M26"/>
      <c r="N26"/>
      <c r="O26"/>
    </row>
    <row r="27" spans="11:15" ht="12.75">
      <c r="K27"/>
      <c r="L27"/>
      <c r="M27"/>
      <c r="N27"/>
      <c r="O27"/>
    </row>
    <row r="28" spans="11:15" ht="12.75">
      <c r="K28"/>
      <c r="L28"/>
      <c r="M28"/>
      <c r="N28"/>
      <c r="O28"/>
    </row>
    <row r="29" spans="11:15" ht="12.75">
      <c r="K29"/>
      <c r="L29"/>
      <c r="M29"/>
      <c r="N29"/>
      <c r="O29"/>
    </row>
    <row r="30" spans="11:15" ht="12.75">
      <c r="K30"/>
      <c r="L30"/>
      <c r="M30"/>
      <c r="N30"/>
      <c r="O30"/>
    </row>
    <row r="31" spans="11:15" ht="12.75">
      <c r="K31"/>
      <c r="L31"/>
      <c r="M31"/>
      <c r="N31"/>
      <c r="O31"/>
    </row>
    <row r="32" spans="11:15" ht="12.75">
      <c r="K32"/>
      <c r="L32"/>
      <c r="M32"/>
      <c r="N32"/>
      <c r="O32"/>
    </row>
    <row r="33" spans="11:15" ht="12.75">
      <c r="K33"/>
      <c r="L33"/>
      <c r="M33"/>
      <c r="N33"/>
      <c r="O33"/>
    </row>
    <row r="34" spans="11:15" ht="12.75">
      <c r="K34"/>
      <c r="L34"/>
      <c r="M34"/>
      <c r="N34"/>
      <c r="O34"/>
    </row>
    <row r="35" spans="11:15" ht="12.75">
      <c r="K35"/>
      <c r="L35"/>
      <c r="M35"/>
      <c r="N35"/>
      <c r="O35"/>
    </row>
    <row r="36" spans="11:15" ht="12.75">
      <c r="K36"/>
      <c r="L36"/>
      <c r="M36"/>
      <c r="N36"/>
      <c r="O36"/>
    </row>
    <row r="37" spans="11:15" ht="12.75">
      <c r="K37"/>
      <c r="L37"/>
      <c r="M37"/>
      <c r="N37"/>
      <c r="O37"/>
    </row>
    <row r="38" spans="11:15" ht="12.75">
      <c r="K38"/>
      <c r="L38"/>
      <c r="M38"/>
      <c r="N38"/>
      <c r="O38"/>
    </row>
    <row r="39" spans="11:15" ht="12.75">
      <c r="K39"/>
      <c r="L39"/>
      <c r="M39"/>
      <c r="N39"/>
      <c r="O39"/>
    </row>
    <row r="40" spans="11:15" ht="12.75">
      <c r="K40"/>
      <c r="L40"/>
      <c r="M40"/>
      <c r="N40"/>
      <c r="O40"/>
    </row>
    <row r="41" spans="11:15" ht="12.75">
      <c r="K41"/>
      <c r="L41"/>
      <c r="M41"/>
      <c r="N41"/>
      <c r="O41"/>
    </row>
    <row r="42" spans="11:15" ht="12.75">
      <c r="K42"/>
      <c r="L42"/>
      <c r="M42"/>
      <c r="N42"/>
      <c r="O42"/>
    </row>
    <row r="43" spans="11:15" ht="12.75">
      <c r="K43"/>
      <c r="L43"/>
      <c r="M43"/>
      <c r="N43"/>
      <c r="O43"/>
    </row>
    <row r="44" spans="11:15" ht="12.75">
      <c r="K44"/>
      <c r="L44"/>
      <c r="M44"/>
      <c r="N44"/>
      <c r="O44"/>
    </row>
    <row r="45" spans="11:15" ht="12.75">
      <c r="K45"/>
      <c r="L45"/>
      <c r="M45"/>
      <c r="N45"/>
      <c r="O45"/>
    </row>
    <row r="46" spans="11:15" ht="12.75">
      <c r="K46"/>
      <c r="L46"/>
      <c r="M46"/>
      <c r="N46"/>
      <c r="O46"/>
    </row>
    <row r="47" spans="11:15" ht="12.75">
      <c r="K47"/>
      <c r="L47"/>
      <c r="M47"/>
      <c r="N47"/>
      <c r="O47"/>
    </row>
    <row r="48" spans="11:15" ht="12.75">
      <c r="K48"/>
      <c r="L48"/>
      <c r="M48"/>
      <c r="N48"/>
      <c r="O48"/>
    </row>
    <row r="49" spans="11:15" ht="12.75">
      <c r="K49"/>
      <c r="L49"/>
      <c r="M49"/>
      <c r="N49"/>
      <c r="O49"/>
    </row>
    <row r="50" spans="11:15" ht="12.75">
      <c r="K50"/>
      <c r="L50"/>
      <c r="M50"/>
      <c r="N50"/>
      <c r="O50"/>
    </row>
    <row r="51" spans="11:15" ht="12.75">
      <c r="K51"/>
      <c r="L51"/>
      <c r="M51"/>
      <c r="N51"/>
      <c r="O51"/>
    </row>
    <row r="52" spans="11:15" ht="12.75">
      <c r="K52"/>
      <c r="L52"/>
      <c r="M52"/>
      <c r="N52"/>
      <c r="O52"/>
    </row>
    <row r="53" spans="11:15" ht="12.75">
      <c r="K53"/>
      <c r="L53"/>
      <c r="M53"/>
      <c r="N53"/>
      <c r="O53"/>
    </row>
    <row r="54" spans="11:15" ht="12.75">
      <c r="K54"/>
      <c r="L54"/>
      <c r="M54"/>
      <c r="N54"/>
      <c r="O54"/>
    </row>
    <row r="55" spans="11:15" ht="12.75">
      <c r="K55"/>
      <c r="L55"/>
      <c r="M55"/>
      <c r="N55"/>
      <c r="O55"/>
    </row>
    <row r="56" spans="11:15" ht="12.75">
      <c r="K56"/>
      <c r="L56"/>
      <c r="M56"/>
      <c r="N56"/>
      <c r="O56"/>
    </row>
    <row r="57" spans="11:15" ht="12.75">
      <c r="K57"/>
      <c r="L57"/>
      <c r="M57"/>
      <c r="N57"/>
      <c r="O57"/>
    </row>
    <row r="58" spans="11:15" ht="12.75">
      <c r="K58"/>
      <c r="L58"/>
      <c r="M58"/>
      <c r="N58"/>
      <c r="O58"/>
    </row>
    <row r="59" spans="11:15" ht="12.75">
      <c r="K59"/>
      <c r="L59"/>
      <c r="M59"/>
      <c r="N59"/>
      <c r="O59"/>
    </row>
    <row r="60" spans="11:15" ht="12.75">
      <c r="K60"/>
      <c r="L60"/>
      <c r="M60"/>
      <c r="N60"/>
      <c r="O60"/>
    </row>
    <row r="61" spans="11:15" ht="12.75">
      <c r="K61"/>
      <c r="L61"/>
      <c r="M61"/>
      <c r="N61"/>
      <c r="O61"/>
    </row>
    <row r="62" spans="11:15" ht="12.75">
      <c r="K62"/>
      <c r="L62"/>
      <c r="M62"/>
      <c r="N62"/>
      <c r="O62"/>
    </row>
    <row r="63" spans="11:15" ht="12.75">
      <c r="K63"/>
      <c r="L63"/>
      <c r="M63"/>
      <c r="N63"/>
      <c r="O63"/>
    </row>
    <row r="64" spans="11:15" ht="12.75">
      <c r="K64"/>
      <c r="L64"/>
      <c r="M64"/>
      <c r="N64"/>
      <c r="O64"/>
    </row>
    <row r="65" spans="11:15" ht="12.75">
      <c r="K65"/>
      <c r="L65"/>
      <c r="M65"/>
      <c r="N65"/>
      <c r="O65"/>
    </row>
    <row r="66" spans="11:15" ht="12.75">
      <c r="K66"/>
      <c r="L66"/>
      <c r="M66"/>
      <c r="N66"/>
      <c r="O66"/>
    </row>
    <row r="67" spans="11:15" ht="12.75">
      <c r="K67"/>
      <c r="L67"/>
      <c r="M67"/>
      <c r="N67"/>
      <c r="O67"/>
    </row>
    <row r="68" spans="11:15" ht="12.75">
      <c r="K68"/>
      <c r="L68"/>
      <c r="M68"/>
      <c r="N68"/>
      <c r="O68"/>
    </row>
    <row r="69" spans="11:15" ht="12.75">
      <c r="K69"/>
      <c r="L69"/>
      <c r="M69"/>
      <c r="N69"/>
      <c r="O69"/>
    </row>
    <row r="70" spans="11:15" ht="12.75">
      <c r="K70"/>
      <c r="L70"/>
      <c r="M70"/>
      <c r="N70"/>
      <c r="O70"/>
    </row>
    <row r="71" spans="11:15" ht="12.75">
      <c r="K71"/>
      <c r="L71"/>
      <c r="M71"/>
      <c r="N71"/>
      <c r="O71"/>
    </row>
    <row r="72" spans="11:15" ht="12.75">
      <c r="K72"/>
      <c r="L72"/>
      <c r="M72"/>
      <c r="N72"/>
      <c r="O72"/>
    </row>
    <row r="73" spans="11:15" ht="12.75">
      <c r="K73"/>
      <c r="L73"/>
      <c r="M73"/>
      <c r="N73"/>
      <c r="O73"/>
    </row>
    <row r="74" spans="11:15" ht="12.75">
      <c r="K74"/>
      <c r="L74"/>
      <c r="M74"/>
      <c r="N74"/>
      <c r="O74"/>
    </row>
    <row r="75" spans="11:15" ht="12.75">
      <c r="K75"/>
      <c r="L75"/>
      <c r="M75"/>
      <c r="N75"/>
      <c r="O75"/>
    </row>
    <row r="76" spans="11:15" ht="12.75">
      <c r="K76"/>
      <c r="L76"/>
      <c r="M76"/>
      <c r="N76"/>
      <c r="O76"/>
    </row>
    <row r="77" spans="11:15" ht="12.75">
      <c r="K77"/>
      <c r="L77"/>
      <c r="M77"/>
      <c r="N77"/>
      <c r="O77"/>
    </row>
    <row r="78" spans="11:15" ht="12.75">
      <c r="K78"/>
      <c r="L78"/>
      <c r="M78"/>
      <c r="N78"/>
      <c r="O78"/>
    </row>
    <row r="79" spans="11:15" ht="12.75">
      <c r="K79"/>
      <c r="L79"/>
      <c r="M79"/>
      <c r="N79"/>
      <c r="O79"/>
    </row>
    <row r="80" spans="11:15" ht="12.75">
      <c r="K80"/>
      <c r="L80"/>
      <c r="M80"/>
      <c r="N80"/>
      <c r="O80"/>
    </row>
    <row r="81" spans="11:15" ht="12.75">
      <c r="K81"/>
      <c r="L81"/>
      <c r="M81"/>
      <c r="N81"/>
      <c r="O81"/>
    </row>
    <row r="82" spans="11:15" ht="12.75">
      <c r="K82"/>
      <c r="L82"/>
      <c r="M82"/>
      <c r="N82"/>
      <c r="O82"/>
    </row>
    <row r="83" spans="11:15" ht="12.75">
      <c r="K83"/>
      <c r="L83"/>
      <c r="M83"/>
      <c r="N83"/>
      <c r="O83"/>
    </row>
    <row r="84" spans="11:15" ht="12.75">
      <c r="K84"/>
      <c r="L84"/>
      <c r="M84"/>
      <c r="N84"/>
      <c r="O84"/>
    </row>
    <row r="85" spans="11:15" ht="12.75">
      <c r="K85"/>
      <c r="L85"/>
      <c r="M85"/>
      <c r="N85"/>
      <c r="O85"/>
    </row>
    <row r="86" spans="11:15" ht="12.75">
      <c r="K86"/>
      <c r="L86"/>
      <c r="M86"/>
      <c r="N86"/>
      <c r="O86"/>
    </row>
    <row r="87" spans="11:15" ht="12.75">
      <c r="K87"/>
      <c r="L87"/>
      <c r="M87"/>
      <c r="N87"/>
      <c r="O87"/>
    </row>
    <row r="88" spans="11:15" ht="12.75">
      <c r="K88"/>
      <c r="L88"/>
      <c r="M88"/>
      <c r="N88"/>
      <c r="O88"/>
    </row>
    <row r="89" spans="11:15" ht="12.75">
      <c r="K89"/>
      <c r="L89"/>
      <c r="M89"/>
      <c r="N89"/>
      <c r="O89"/>
    </row>
    <row r="90" spans="11:15" ht="12.75">
      <c r="K90"/>
      <c r="L90"/>
      <c r="M90"/>
      <c r="N90"/>
      <c r="O90"/>
    </row>
    <row r="91" spans="11:15" ht="12.75">
      <c r="K91"/>
      <c r="L91"/>
      <c r="M91"/>
      <c r="N91"/>
      <c r="O91"/>
    </row>
    <row r="92" spans="11:15" ht="12.75">
      <c r="K92"/>
      <c r="L92"/>
      <c r="M92"/>
      <c r="N92"/>
      <c r="O92"/>
    </row>
    <row r="93" spans="11:15" ht="12.75">
      <c r="K93"/>
      <c r="L93"/>
      <c r="M93"/>
      <c r="N93"/>
      <c r="O93"/>
    </row>
    <row r="94" spans="11:15" ht="12.75">
      <c r="K94"/>
      <c r="L94"/>
      <c r="M94"/>
      <c r="N94"/>
      <c r="O94"/>
    </row>
    <row r="95" spans="11:15" ht="12.75">
      <c r="K95"/>
      <c r="L95"/>
      <c r="M95"/>
      <c r="N95"/>
      <c r="O95"/>
    </row>
    <row r="96" spans="11:15" ht="12.75">
      <c r="K96"/>
      <c r="L96"/>
      <c r="M96"/>
      <c r="N96"/>
      <c r="O96"/>
    </row>
    <row r="97" spans="11:15" ht="12.75">
      <c r="K97"/>
      <c r="L97"/>
      <c r="M97"/>
      <c r="N97"/>
      <c r="O97"/>
    </row>
    <row r="98" spans="11:15" ht="12.75">
      <c r="K98"/>
      <c r="L98"/>
      <c r="M98"/>
      <c r="N98"/>
      <c r="O98"/>
    </row>
    <row r="99" spans="11:15" ht="12.75">
      <c r="K99"/>
      <c r="L99"/>
      <c r="M99"/>
      <c r="N99"/>
      <c r="O99"/>
    </row>
    <row r="100" spans="11:15" ht="12.75">
      <c r="K100"/>
      <c r="L100"/>
      <c r="M100"/>
      <c r="N100"/>
      <c r="O100"/>
    </row>
    <row r="101" spans="11:15" ht="12.75">
      <c r="K101"/>
      <c r="L101"/>
      <c r="M101"/>
      <c r="N101"/>
      <c r="O101"/>
    </row>
    <row r="102" spans="11:15" ht="12.75">
      <c r="K102"/>
      <c r="L102"/>
      <c r="M102"/>
      <c r="N102"/>
      <c r="O102"/>
    </row>
  </sheetData>
  <sheetProtection/>
  <mergeCells count="9">
    <mergeCell ref="P8:P9"/>
    <mergeCell ref="P12:P13"/>
    <mergeCell ref="A1:O1"/>
    <mergeCell ref="A8:A9"/>
    <mergeCell ref="A12:A13"/>
    <mergeCell ref="A14:A15"/>
    <mergeCell ref="A6:A7"/>
    <mergeCell ref="M8:M9"/>
    <mergeCell ref="M11:M1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view="pageBreakPreview" zoomScaleSheetLayoutView="100" zoomScalePageLayoutView="0" workbookViewId="0" topLeftCell="A3">
      <selection activeCell="J18" sqref="J18:L27"/>
    </sheetView>
  </sheetViews>
  <sheetFormatPr defaultColWidth="11.421875" defaultRowHeight="12.75"/>
  <cols>
    <col min="1" max="1" width="3.28125" style="0" bestFit="1" customWidth="1"/>
    <col min="2" max="2" width="3.00390625" style="0" bestFit="1" customWidth="1"/>
    <col min="3" max="3" width="3.8515625" style="0" bestFit="1" customWidth="1"/>
    <col min="4" max="4" width="28.57421875" style="0" bestFit="1" customWidth="1"/>
    <col min="5" max="5" width="6.140625" style="0" bestFit="1" customWidth="1"/>
    <col min="6" max="6" width="10.421875" style="0" bestFit="1" customWidth="1"/>
    <col min="7" max="7" width="3.421875" style="0" customWidth="1"/>
    <col min="8" max="8" width="3.28125" style="0" bestFit="1" customWidth="1"/>
    <col min="9" max="10" width="7.7109375" style="0" customWidth="1"/>
    <col min="11" max="11" width="37.00390625" style="0" customWidth="1"/>
    <col min="12" max="12" width="10.00390625" style="0" customWidth="1"/>
    <col min="13" max="13" width="10.57421875" style="0" customWidth="1"/>
  </cols>
  <sheetData>
    <row r="1" spans="4:13" ht="64.5" customHeight="1">
      <c r="D1" s="187" t="s">
        <v>94</v>
      </c>
      <c r="E1" s="187"/>
      <c r="F1" s="187"/>
      <c r="G1" s="187"/>
      <c r="H1" s="187"/>
      <c r="I1" s="187"/>
      <c r="J1" s="187"/>
      <c r="K1" s="187"/>
      <c r="L1" s="187"/>
      <c r="M1" s="1"/>
    </row>
    <row r="2" spans="1:13" ht="12.75">
      <c r="A2" s="188" t="s">
        <v>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3" ht="61.5">
      <c r="A3" s="77" t="s">
        <v>78</v>
      </c>
      <c r="B3" s="77" t="s">
        <v>77</v>
      </c>
      <c r="C3" s="77" t="s">
        <v>41</v>
      </c>
      <c r="D3" s="78" t="s">
        <v>3</v>
      </c>
      <c r="E3" s="77" t="s">
        <v>4</v>
      </c>
      <c r="F3" s="79" t="s">
        <v>42</v>
      </c>
      <c r="I3" s="77" t="s">
        <v>1</v>
      </c>
      <c r="J3" s="77" t="s">
        <v>41</v>
      </c>
      <c r="K3" s="78" t="s">
        <v>3</v>
      </c>
      <c r="L3" s="77" t="s">
        <v>4</v>
      </c>
      <c r="M3" s="79" t="s">
        <v>42</v>
      </c>
    </row>
    <row r="4" spans="9:13" ht="13.5" thickBot="1">
      <c r="I4" s="20"/>
      <c r="J4" s="20"/>
      <c r="K4" s="20"/>
      <c r="L4" s="20"/>
      <c r="M4" s="20"/>
    </row>
    <row r="5" spans="1:13" ht="15" customHeight="1">
      <c r="A5" s="191">
        <v>1</v>
      </c>
      <c r="B5" s="101">
        <v>10</v>
      </c>
      <c r="C5" s="102">
        <v>16</v>
      </c>
      <c r="D5" s="103" t="s">
        <v>114</v>
      </c>
      <c r="E5" s="102" t="s">
        <v>86</v>
      </c>
      <c r="F5" s="157">
        <v>0.0005273148148148149</v>
      </c>
      <c r="H5" s="203" t="s">
        <v>81</v>
      </c>
      <c r="I5" s="162">
        <v>1</v>
      </c>
      <c r="J5" s="102">
        <v>7</v>
      </c>
      <c r="K5" s="152" t="s">
        <v>126</v>
      </c>
      <c r="L5" s="102" t="s">
        <v>117</v>
      </c>
      <c r="M5" s="163">
        <v>0.00044305555555555553</v>
      </c>
    </row>
    <row r="6" spans="1:13" ht="16.5" thickBot="1">
      <c r="A6" s="192"/>
      <c r="B6" s="73">
        <v>23</v>
      </c>
      <c r="C6" s="74">
        <v>12</v>
      </c>
      <c r="D6" s="153" t="s">
        <v>110</v>
      </c>
      <c r="E6" s="74" t="s">
        <v>100</v>
      </c>
      <c r="F6" s="158">
        <v>0.000600925925925926</v>
      </c>
      <c r="H6" s="204"/>
      <c r="I6" s="164">
        <v>2</v>
      </c>
      <c r="J6" s="12">
        <v>5</v>
      </c>
      <c r="K6" s="13" t="s">
        <v>120</v>
      </c>
      <c r="L6" s="12" t="s">
        <v>19</v>
      </c>
      <c r="M6" s="165">
        <v>0.0004443287037037037</v>
      </c>
    </row>
    <row r="7" spans="1:13" ht="15.75">
      <c r="A7" s="191">
        <v>2</v>
      </c>
      <c r="B7" s="69">
        <v>11</v>
      </c>
      <c r="C7" s="70">
        <v>2</v>
      </c>
      <c r="D7" s="71" t="s">
        <v>84</v>
      </c>
      <c r="E7" s="70" t="s">
        <v>22</v>
      </c>
      <c r="F7" s="159">
        <v>0.0005231481481481482</v>
      </c>
      <c r="H7" s="204"/>
      <c r="I7" s="164">
        <v>3</v>
      </c>
      <c r="J7" s="12">
        <v>4</v>
      </c>
      <c r="K7" s="13" t="s">
        <v>104</v>
      </c>
      <c r="L7" s="12" t="s">
        <v>25</v>
      </c>
      <c r="M7" s="165">
        <v>0.00045312499999999997</v>
      </c>
    </row>
    <row r="8" spans="1:13" ht="16.5" thickBot="1">
      <c r="A8" s="192"/>
      <c r="B8" s="126">
        <v>22</v>
      </c>
      <c r="C8" s="131">
        <v>21</v>
      </c>
      <c r="D8" s="148" t="s">
        <v>119</v>
      </c>
      <c r="E8" s="131" t="s">
        <v>17</v>
      </c>
      <c r="F8" s="158">
        <v>0.0006559027777777778</v>
      </c>
      <c r="H8" s="204"/>
      <c r="I8" s="164">
        <v>4</v>
      </c>
      <c r="J8" s="12">
        <v>9</v>
      </c>
      <c r="K8" s="13" t="s">
        <v>108</v>
      </c>
      <c r="L8" s="12" t="s">
        <v>100</v>
      </c>
      <c r="M8" s="165">
        <v>0.0004554398148148148</v>
      </c>
    </row>
    <row r="9" spans="1:13" ht="15.75">
      <c r="A9" s="191">
        <v>3</v>
      </c>
      <c r="B9" s="101">
        <v>12</v>
      </c>
      <c r="C9" s="102">
        <v>23</v>
      </c>
      <c r="D9" s="103" t="s">
        <v>115</v>
      </c>
      <c r="E9" s="102" t="s">
        <v>86</v>
      </c>
      <c r="F9" s="160">
        <v>0.0005079861111111111</v>
      </c>
      <c r="H9" s="204"/>
      <c r="I9" s="164">
        <v>5</v>
      </c>
      <c r="J9" s="12">
        <v>14</v>
      </c>
      <c r="K9" s="13" t="s">
        <v>112</v>
      </c>
      <c r="L9" s="12" t="s">
        <v>19</v>
      </c>
      <c r="M9" s="165">
        <v>0.00045578703703703704</v>
      </c>
    </row>
    <row r="10" spans="1:13" ht="16.5" thickBot="1">
      <c r="A10" s="192"/>
      <c r="B10" s="73">
        <v>21</v>
      </c>
      <c r="C10" s="74">
        <v>17</v>
      </c>
      <c r="D10" s="75" t="s">
        <v>116</v>
      </c>
      <c r="E10" s="74" t="s">
        <v>17</v>
      </c>
      <c r="F10" s="161">
        <v>0.0005413194444444445</v>
      </c>
      <c r="H10" s="204"/>
      <c r="I10" s="164">
        <v>6</v>
      </c>
      <c r="J10" s="12">
        <v>6</v>
      </c>
      <c r="K10" s="144" t="s">
        <v>105</v>
      </c>
      <c r="L10" s="12" t="s">
        <v>96</v>
      </c>
      <c r="M10" s="165">
        <v>0.0004619212962962962</v>
      </c>
    </row>
    <row r="11" spans="1:13" ht="15.75">
      <c r="A11" s="193">
        <v>4</v>
      </c>
      <c r="B11" s="69">
        <v>13</v>
      </c>
      <c r="C11" s="70">
        <v>1</v>
      </c>
      <c r="D11" s="71" t="s">
        <v>85</v>
      </c>
      <c r="E11" s="70" t="s">
        <v>17</v>
      </c>
      <c r="F11" s="160">
        <v>0.0005196759259259259</v>
      </c>
      <c r="H11" s="204"/>
      <c r="I11" s="164">
        <v>7</v>
      </c>
      <c r="J11" s="12">
        <v>15</v>
      </c>
      <c r="K11" s="144" t="s">
        <v>113</v>
      </c>
      <c r="L11" s="12" t="s">
        <v>25</v>
      </c>
      <c r="M11" s="165">
        <v>0.00046215277777777775</v>
      </c>
    </row>
    <row r="12" spans="1:13" ht="15.75" customHeight="1" thickBot="1">
      <c r="A12" s="192"/>
      <c r="B12" s="73">
        <v>20</v>
      </c>
      <c r="C12" s="131">
        <v>13</v>
      </c>
      <c r="D12" s="154" t="s">
        <v>111</v>
      </c>
      <c r="E12" s="131" t="s">
        <v>100</v>
      </c>
      <c r="F12" s="161">
        <v>0.0006152777777777777</v>
      </c>
      <c r="H12" s="204"/>
      <c r="I12" s="164">
        <v>8</v>
      </c>
      <c r="J12" s="12">
        <v>19</v>
      </c>
      <c r="K12" s="13" t="s">
        <v>101</v>
      </c>
      <c r="L12" s="12" t="s">
        <v>22</v>
      </c>
      <c r="M12" s="165">
        <v>0.0004635416666666666</v>
      </c>
    </row>
    <row r="13" spans="1:13" ht="15.75">
      <c r="A13" s="191">
        <v>5</v>
      </c>
      <c r="B13" s="101">
        <v>14</v>
      </c>
      <c r="C13" s="102">
        <v>10</v>
      </c>
      <c r="D13" s="103" t="s">
        <v>87</v>
      </c>
      <c r="E13" s="102" t="s">
        <v>17</v>
      </c>
      <c r="F13" s="160">
        <v>0.00051875</v>
      </c>
      <c r="H13" s="204"/>
      <c r="I13" s="164">
        <v>9</v>
      </c>
      <c r="J13" s="12">
        <v>22</v>
      </c>
      <c r="K13" s="13" t="s">
        <v>106</v>
      </c>
      <c r="L13" s="12" t="s">
        <v>100</v>
      </c>
      <c r="M13" s="165">
        <v>0.0004657407407407408</v>
      </c>
    </row>
    <row r="14" spans="1:13" ht="16.5" thickBot="1">
      <c r="A14" s="192"/>
      <c r="B14" s="73">
        <v>19</v>
      </c>
      <c r="C14" s="74">
        <v>8</v>
      </c>
      <c r="D14" s="75" t="s">
        <v>107</v>
      </c>
      <c r="E14" s="74" t="s">
        <v>25</v>
      </c>
      <c r="F14" s="161">
        <v>0.0005766203703703705</v>
      </c>
      <c r="H14" s="204"/>
      <c r="I14" s="164">
        <v>10</v>
      </c>
      <c r="J14" s="12">
        <v>23</v>
      </c>
      <c r="K14" s="13" t="s">
        <v>115</v>
      </c>
      <c r="L14" s="12" t="s">
        <v>86</v>
      </c>
      <c r="M14" s="166">
        <v>0.0005079861111111111</v>
      </c>
    </row>
    <row r="15" spans="1:13" ht="15.75">
      <c r="A15" s="191">
        <v>6</v>
      </c>
      <c r="B15" s="101">
        <v>15</v>
      </c>
      <c r="C15" s="70">
        <v>20</v>
      </c>
      <c r="D15" s="71" t="s">
        <v>102</v>
      </c>
      <c r="E15" s="70" t="s">
        <v>22</v>
      </c>
      <c r="F15" s="160">
        <v>0.0005284722222222222</v>
      </c>
      <c r="H15" s="204"/>
      <c r="I15" s="164">
        <v>11</v>
      </c>
      <c r="J15" s="12">
        <v>10</v>
      </c>
      <c r="K15" s="13" t="s">
        <v>87</v>
      </c>
      <c r="L15" s="12" t="s">
        <v>17</v>
      </c>
      <c r="M15" s="166">
        <v>0.00051875</v>
      </c>
    </row>
    <row r="16" spans="1:13" ht="16.5" thickBot="1">
      <c r="A16" s="192"/>
      <c r="B16" s="126">
        <v>18</v>
      </c>
      <c r="C16" s="131">
        <v>3</v>
      </c>
      <c r="D16" s="148" t="s">
        <v>103</v>
      </c>
      <c r="E16" s="131" t="s">
        <v>22</v>
      </c>
      <c r="F16" s="161">
        <v>0.0005972222222222222</v>
      </c>
      <c r="H16" s="204"/>
      <c r="I16" s="164">
        <v>12</v>
      </c>
      <c r="J16" s="12">
        <v>1</v>
      </c>
      <c r="K16" s="13" t="s">
        <v>85</v>
      </c>
      <c r="L16" s="12" t="s">
        <v>17</v>
      </c>
      <c r="M16" s="166">
        <v>0.0005196759259259259</v>
      </c>
    </row>
    <row r="17" spans="1:13" ht="15.75">
      <c r="A17" s="191">
        <v>7</v>
      </c>
      <c r="B17" s="101">
        <v>16</v>
      </c>
      <c r="C17" s="102">
        <v>18</v>
      </c>
      <c r="D17" s="103" t="s">
        <v>118</v>
      </c>
      <c r="E17" s="102" t="s">
        <v>29</v>
      </c>
      <c r="F17" s="160">
        <v>0.0005380787037037037</v>
      </c>
      <c r="H17" s="204"/>
      <c r="I17" s="164">
        <v>13</v>
      </c>
      <c r="J17" s="12">
        <v>2</v>
      </c>
      <c r="K17" s="13" t="s">
        <v>84</v>
      </c>
      <c r="L17" s="12" t="s">
        <v>22</v>
      </c>
      <c r="M17" s="167">
        <v>0.0005231481481481482</v>
      </c>
    </row>
    <row r="18" spans="1:13" ht="16.5" thickBot="1">
      <c r="A18" s="192"/>
      <c r="B18" s="73">
        <v>17</v>
      </c>
      <c r="C18" s="74">
        <v>11</v>
      </c>
      <c r="D18" s="75" t="s">
        <v>109</v>
      </c>
      <c r="E18" s="74" t="s">
        <v>17</v>
      </c>
      <c r="F18" s="161">
        <v>0.0005983796296296296</v>
      </c>
      <c r="H18" s="204"/>
      <c r="I18" s="164">
        <v>14</v>
      </c>
      <c r="J18" s="12">
        <v>16</v>
      </c>
      <c r="K18" s="13" t="s">
        <v>114</v>
      </c>
      <c r="L18" s="12" t="s">
        <v>86</v>
      </c>
      <c r="M18" s="167">
        <v>0.0005273148148148149</v>
      </c>
    </row>
    <row r="19" spans="1:13" ht="15.75" customHeight="1" thickBot="1">
      <c r="A19" s="191">
        <v>8</v>
      </c>
      <c r="B19" s="101"/>
      <c r="C19" s="102"/>
      <c r="D19" s="103"/>
      <c r="E19" s="102"/>
      <c r="F19" s="104"/>
      <c r="H19" s="205"/>
      <c r="I19" s="164">
        <v>15</v>
      </c>
      <c r="J19" s="12">
        <v>20</v>
      </c>
      <c r="K19" s="13" t="s">
        <v>102</v>
      </c>
      <c r="L19" s="12" t="s">
        <v>22</v>
      </c>
      <c r="M19" s="166">
        <v>0.0005284722222222222</v>
      </c>
    </row>
    <row r="20" spans="1:13" ht="15.75" customHeight="1" thickBot="1">
      <c r="A20" s="192"/>
      <c r="B20" s="73"/>
      <c r="C20" s="74"/>
      <c r="D20" s="75"/>
      <c r="E20" s="74"/>
      <c r="F20" s="76"/>
      <c r="H20" s="206" t="s">
        <v>82</v>
      </c>
      <c r="I20" s="164">
        <v>16</v>
      </c>
      <c r="J20" s="12">
        <v>18</v>
      </c>
      <c r="K20" s="13" t="s">
        <v>118</v>
      </c>
      <c r="L20" s="12" t="s">
        <v>29</v>
      </c>
      <c r="M20" s="166">
        <v>0.0005380787037037037</v>
      </c>
    </row>
    <row r="21" spans="1:13" ht="15.75">
      <c r="A21" s="193">
        <v>9</v>
      </c>
      <c r="B21" s="69"/>
      <c r="C21" s="70"/>
      <c r="D21" s="71"/>
      <c r="E21" s="70"/>
      <c r="F21" s="72"/>
      <c r="H21" s="204"/>
      <c r="I21" s="164">
        <v>17</v>
      </c>
      <c r="J21" s="12">
        <v>17</v>
      </c>
      <c r="K21" s="13" t="s">
        <v>116</v>
      </c>
      <c r="L21" s="12" t="s">
        <v>17</v>
      </c>
      <c r="M21" s="166">
        <v>0.0005413194444444445</v>
      </c>
    </row>
    <row r="22" spans="1:13" ht="15.75">
      <c r="A22" s="189"/>
      <c r="B22" s="16"/>
      <c r="C22" s="12"/>
      <c r="D22" s="13"/>
      <c r="E22" s="12"/>
      <c r="F22" s="21"/>
      <c r="H22" s="204"/>
      <c r="I22" s="164">
        <v>18</v>
      </c>
      <c r="J22" s="12">
        <v>8</v>
      </c>
      <c r="K22" s="13" t="s">
        <v>107</v>
      </c>
      <c r="L22" s="12" t="s">
        <v>25</v>
      </c>
      <c r="M22" s="166">
        <v>0.0005766203703703705</v>
      </c>
    </row>
    <row r="23" spans="8:13" ht="15.75">
      <c r="H23" s="204"/>
      <c r="I23" s="164">
        <v>19</v>
      </c>
      <c r="J23" s="12">
        <v>3</v>
      </c>
      <c r="K23" s="13" t="s">
        <v>103</v>
      </c>
      <c r="L23" s="12" t="s">
        <v>22</v>
      </c>
      <c r="M23" s="166">
        <v>0.0005972222222222222</v>
      </c>
    </row>
    <row r="24" spans="8:13" ht="15.75">
      <c r="H24" s="207"/>
      <c r="I24" s="164">
        <v>20</v>
      </c>
      <c r="J24" s="12">
        <v>11</v>
      </c>
      <c r="K24" s="13" t="s">
        <v>109</v>
      </c>
      <c r="L24" s="12" t="s">
        <v>17</v>
      </c>
      <c r="M24" s="166">
        <v>0.0005983796296296296</v>
      </c>
    </row>
    <row r="25" spans="9:13" ht="15.75">
      <c r="I25" s="164">
        <v>21</v>
      </c>
      <c r="J25" s="12">
        <v>12</v>
      </c>
      <c r="K25" s="144" t="s">
        <v>110</v>
      </c>
      <c r="L25" s="12" t="s">
        <v>100</v>
      </c>
      <c r="M25" s="167">
        <v>0.000600925925925926</v>
      </c>
    </row>
    <row r="26" spans="9:13" ht="15.75">
      <c r="I26" s="164">
        <v>22</v>
      </c>
      <c r="J26" s="12">
        <v>13</v>
      </c>
      <c r="K26" s="144" t="s">
        <v>111</v>
      </c>
      <c r="L26" s="12" t="s">
        <v>100</v>
      </c>
      <c r="M26" s="166">
        <v>0.0006152777777777777</v>
      </c>
    </row>
    <row r="27" spans="9:13" ht="16.5" thickBot="1">
      <c r="I27" s="168">
        <v>23</v>
      </c>
      <c r="J27" s="74">
        <v>21</v>
      </c>
      <c r="K27" s="75" t="s">
        <v>119</v>
      </c>
      <c r="L27" s="74" t="s">
        <v>17</v>
      </c>
      <c r="M27" s="169">
        <v>0.0006559027777777778</v>
      </c>
    </row>
    <row r="28" spans="9:13" ht="15">
      <c r="I28" s="69">
        <v>24</v>
      </c>
      <c r="J28" s="70"/>
      <c r="K28" s="71"/>
      <c r="L28" s="70"/>
      <c r="M28" s="72"/>
    </row>
    <row r="29" spans="9:13" ht="15">
      <c r="I29" s="16">
        <v>25</v>
      </c>
      <c r="J29" s="12"/>
      <c r="K29" s="13"/>
      <c r="L29" s="12"/>
      <c r="M29" s="21"/>
    </row>
    <row r="30" ht="12.75">
      <c r="I30" s="9"/>
    </row>
    <row r="31" spans="9:13" ht="12.75">
      <c r="I31" t="s">
        <v>44</v>
      </c>
      <c r="M31" s="10"/>
    </row>
    <row r="32" ht="12.75">
      <c r="M32" s="10"/>
    </row>
    <row r="33" ht="12.75">
      <c r="M33" s="10"/>
    </row>
    <row r="34" spans="11:13" ht="12.75">
      <c r="K34" s="26"/>
      <c r="M34" s="10"/>
    </row>
    <row r="35" ht="12.75">
      <c r="M35" s="10"/>
    </row>
  </sheetData>
  <sheetProtection/>
  <mergeCells count="13">
    <mergeCell ref="A13:A14"/>
    <mergeCell ref="A15:A16"/>
    <mergeCell ref="A5:A6"/>
    <mergeCell ref="A2:M2"/>
    <mergeCell ref="D1:L1"/>
    <mergeCell ref="A7:A8"/>
    <mergeCell ref="A17:A18"/>
    <mergeCell ref="A19:A20"/>
    <mergeCell ref="H5:H19"/>
    <mergeCell ref="H20:H24"/>
    <mergeCell ref="A21:A22"/>
    <mergeCell ref="A9:A10"/>
    <mergeCell ref="A11:A12"/>
  </mergeCells>
  <conditionalFormatting sqref="M28:M29 M31:M35 F9:F22">
    <cfRule type="cellIs" priority="5" dxfId="1" operator="equal" stopIfTrue="1">
      <formula>0</formula>
    </cfRule>
    <cfRule type="cellIs" priority="6" dxfId="0" operator="greaterThan" stopIfTrue="1">
      <formula>0</formula>
    </cfRule>
  </conditionalFormatting>
  <conditionalFormatting sqref="M5:M13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M18:M27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53" bottom="0.5118110236220472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SheetLayoutView="100" zoomScalePageLayoutView="0" workbookViewId="0" topLeftCell="A1">
      <selection activeCell="R17" sqref="R17"/>
    </sheetView>
  </sheetViews>
  <sheetFormatPr defaultColWidth="9.140625" defaultRowHeight="12.75"/>
  <cols>
    <col min="1" max="1" width="3.421875" style="0" bestFit="1" customWidth="1"/>
    <col min="2" max="2" width="4.8515625" style="0" bestFit="1" customWidth="1"/>
    <col min="3" max="3" width="8.7109375" style="0" bestFit="1" customWidth="1"/>
    <col min="4" max="4" width="30.57421875" style="0" bestFit="1" customWidth="1"/>
    <col min="5" max="5" width="6.57421875" style="0" bestFit="1" customWidth="1"/>
    <col min="6" max="7" width="10.140625" style="0" bestFit="1" customWidth="1"/>
    <col min="8" max="8" width="4.28125" style="0" customWidth="1"/>
    <col min="9" max="9" width="14.00390625" style="0" bestFit="1" customWidth="1"/>
    <col min="10" max="10" width="12.7109375" style="0" bestFit="1" customWidth="1"/>
    <col min="11" max="11" width="5.421875" style="0" bestFit="1" customWidth="1"/>
    <col min="12" max="12" width="10.7109375" style="0" bestFit="1" customWidth="1"/>
    <col min="13" max="13" width="13.00390625" style="0" bestFit="1" customWidth="1"/>
    <col min="14" max="14" width="8.140625" style="44" bestFit="1" customWidth="1"/>
    <col min="15" max="15" width="8.57421875" style="44" bestFit="1" customWidth="1"/>
    <col min="16" max="16" width="8.421875" style="44" bestFit="1" customWidth="1"/>
    <col min="17" max="17" width="9.00390625" style="44" bestFit="1" customWidth="1"/>
    <col min="18" max="18" width="6.57421875" style="0" customWidth="1"/>
  </cols>
  <sheetData>
    <row r="1" spans="1:18" ht="18">
      <c r="A1" s="208" t="s">
        <v>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44"/>
    </row>
    <row r="2" spans="1:18" s="56" customFormat="1" ht="61.5">
      <c r="A2" s="2" t="s">
        <v>78</v>
      </c>
      <c r="B2" s="2" t="s">
        <v>83</v>
      </c>
      <c r="C2" s="2" t="s">
        <v>41</v>
      </c>
      <c r="D2" s="3" t="s">
        <v>3</v>
      </c>
      <c r="E2" s="2" t="s">
        <v>4</v>
      </c>
      <c r="F2" s="19" t="s">
        <v>42</v>
      </c>
      <c r="H2" s="2" t="s">
        <v>41</v>
      </c>
      <c r="I2" s="19" t="s">
        <v>42</v>
      </c>
      <c r="K2" s="2" t="s">
        <v>41</v>
      </c>
      <c r="L2" s="19" t="s">
        <v>42</v>
      </c>
      <c r="M2" s="52"/>
      <c r="N2" s="19" t="s">
        <v>42</v>
      </c>
      <c r="P2" s="19" t="s">
        <v>42</v>
      </c>
      <c r="R2" s="55"/>
    </row>
    <row r="3" spans="1:17" ht="12.75">
      <c r="A3" s="53"/>
      <c r="B3" s="53"/>
      <c r="C3" s="53"/>
      <c r="D3" s="53"/>
      <c r="E3" s="53"/>
      <c r="F3" s="53"/>
      <c r="G3" s="52"/>
      <c r="H3" s="52"/>
      <c r="I3" s="53"/>
      <c r="J3" s="52"/>
      <c r="K3" s="52"/>
      <c r="L3" s="53"/>
      <c r="M3" s="27"/>
      <c r="N3" s="53"/>
      <c r="O3" s="27"/>
      <c r="P3" s="53"/>
      <c r="Q3" s="27"/>
    </row>
    <row r="4" spans="1:17" ht="13.5" thickBot="1">
      <c r="A4" s="53"/>
      <c r="B4" s="53"/>
      <c r="C4" s="53"/>
      <c r="D4" s="53"/>
      <c r="E4" s="53"/>
      <c r="F4" s="53"/>
      <c r="G4" s="52"/>
      <c r="H4" s="52"/>
      <c r="I4" s="53" t="s">
        <v>60</v>
      </c>
      <c r="J4" s="52" t="s">
        <v>61</v>
      </c>
      <c r="K4" s="52"/>
      <c r="L4" s="53" t="s">
        <v>62</v>
      </c>
      <c r="M4" s="27"/>
      <c r="N4" s="53" t="s">
        <v>63</v>
      </c>
      <c r="O4" s="27"/>
      <c r="P4" s="53" t="s">
        <v>64</v>
      </c>
      <c r="Q4" s="27"/>
    </row>
    <row r="5" spans="1:17" ht="15">
      <c r="A5" s="212">
        <v>1</v>
      </c>
      <c r="B5" s="151">
        <v>8</v>
      </c>
      <c r="C5" s="102">
        <v>19</v>
      </c>
      <c r="D5" s="103" t="s">
        <v>101</v>
      </c>
      <c r="E5" s="102" t="s">
        <v>22</v>
      </c>
      <c r="F5" s="139">
        <v>0.0005333333333333334</v>
      </c>
      <c r="G5" s="80" t="s">
        <v>65</v>
      </c>
      <c r="H5" s="83">
        <v>9</v>
      </c>
      <c r="I5" s="85">
        <v>0.0005185185185185185</v>
      </c>
      <c r="J5" s="27"/>
      <c r="K5" s="95"/>
      <c r="L5" s="95"/>
      <c r="M5" s="27"/>
      <c r="N5" s="27"/>
      <c r="O5" s="27"/>
      <c r="P5" s="27"/>
      <c r="Q5" s="27"/>
    </row>
    <row r="6" spans="1:17" ht="15.75" thickBot="1">
      <c r="A6" s="213"/>
      <c r="B6" s="170">
        <v>16</v>
      </c>
      <c r="C6" s="131">
        <v>18</v>
      </c>
      <c r="D6" s="148" t="s">
        <v>118</v>
      </c>
      <c r="E6" s="131" t="s">
        <v>29</v>
      </c>
      <c r="F6" s="142">
        <v>0.0005828703703703704</v>
      </c>
      <c r="G6" s="27"/>
      <c r="H6" s="27"/>
      <c r="I6" s="27"/>
      <c r="J6" s="58" t="s">
        <v>65</v>
      </c>
      <c r="K6" s="108">
        <v>5</v>
      </c>
      <c r="L6" s="96">
        <v>0.0005222222222222222</v>
      </c>
      <c r="M6" s="27"/>
      <c r="N6" s="27"/>
      <c r="O6" s="27"/>
      <c r="P6" s="27"/>
      <c r="Q6" s="27"/>
    </row>
    <row r="7" spans="1:17" ht="15">
      <c r="A7" s="212">
        <v>2</v>
      </c>
      <c r="B7" s="132">
        <v>4</v>
      </c>
      <c r="C7" s="102">
        <v>9</v>
      </c>
      <c r="D7" s="103" t="s">
        <v>108</v>
      </c>
      <c r="E7" s="102" t="s">
        <v>100</v>
      </c>
      <c r="F7" s="139">
        <v>0.0004885416666666667</v>
      </c>
      <c r="G7" s="81" t="s">
        <v>65</v>
      </c>
      <c r="H7" s="83">
        <v>19</v>
      </c>
      <c r="I7" s="85">
        <v>0.0005601851851851852</v>
      </c>
      <c r="J7" s="61"/>
      <c r="K7" s="109"/>
      <c r="L7" s="97"/>
      <c r="M7" s="27"/>
      <c r="N7" s="27"/>
      <c r="O7" s="27"/>
      <c r="P7" s="27"/>
      <c r="Q7" s="27"/>
    </row>
    <row r="8" spans="1:17" ht="15.75" thickBot="1">
      <c r="A8" s="213"/>
      <c r="B8" s="133">
        <v>12</v>
      </c>
      <c r="C8" s="74">
        <v>1</v>
      </c>
      <c r="D8" s="75" t="s">
        <v>85</v>
      </c>
      <c r="E8" s="74" t="s">
        <v>17</v>
      </c>
      <c r="F8" s="140">
        <v>0.0005457175925925925</v>
      </c>
      <c r="G8" s="27"/>
      <c r="H8" s="27"/>
      <c r="I8" s="27"/>
      <c r="J8" s="61"/>
      <c r="K8" s="109"/>
      <c r="L8" s="97"/>
      <c r="M8" s="59" t="s">
        <v>66</v>
      </c>
      <c r="N8" s="60" t="s">
        <v>67</v>
      </c>
      <c r="O8" s="60">
        <v>5</v>
      </c>
      <c r="P8" s="87">
        <v>0.0005005787037037037</v>
      </c>
      <c r="Q8" s="27"/>
    </row>
    <row r="9" spans="1:17" ht="15">
      <c r="A9" s="212">
        <v>3</v>
      </c>
      <c r="B9" s="134">
        <v>6</v>
      </c>
      <c r="C9" s="70">
        <v>6</v>
      </c>
      <c r="D9" s="171" t="s">
        <v>105</v>
      </c>
      <c r="E9" s="70" t="s">
        <v>96</v>
      </c>
      <c r="F9" s="141">
        <v>0.0005410879629629629</v>
      </c>
      <c r="G9" s="80" t="s">
        <v>65</v>
      </c>
      <c r="H9" s="84">
        <v>5</v>
      </c>
      <c r="I9" s="107">
        <v>0.0005168981481481482</v>
      </c>
      <c r="J9" s="61"/>
      <c r="K9" s="109"/>
      <c r="L9" s="97"/>
      <c r="M9" s="61"/>
      <c r="N9" s="57"/>
      <c r="O9" s="27"/>
      <c r="P9" s="88"/>
      <c r="Q9" s="27"/>
    </row>
    <row r="10" spans="1:18" ht="15.75" thickBot="1">
      <c r="A10" s="213"/>
      <c r="B10" s="135">
        <v>14</v>
      </c>
      <c r="C10" s="12">
        <v>16</v>
      </c>
      <c r="D10" s="13" t="s">
        <v>114</v>
      </c>
      <c r="E10" s="12" t="s">
        <v>86</v>
      </c>
      <c r="F10" s="142">
        <v>0.0005468749999999999</v>
      </c>
      <c r="G10" s="27"/>
      <c r="H10" s="27"/>
      <c r="I10" s="172"/>
      <c r="J10" s="62" t="s">
        <v>65</v>
      </c>
      <c r="K10" s="110">
        <v>9</v>
      </c>
      <c r="L10" s="96">
        <v>0.0005789351851851852</v>
      </c>
      <c r="M10" s="59">
        <v>9</v>
      </c>
      <c r="N10" s="118">
        <v>0.0005091435185185186</v>
      </c>
      <c r="O10" s="27"/>
      <c r="P10" s="88"/>
      <c r="Q10" s="64" t="s">
        <v>69</v>
      </c>
      <c r="R10" s="197">
        <v>7</v>
      </c>
    </row>
    <row r="11" spans="1:18" ht="15">
      <c r="A11" s="212">
        <v>4</v>
      </c>
      <c r="B11" s="132">
        <v>2</v>
      </c>
      <c r="C11" s="102">
        <v>5</v>
      </c>
      <c r="D11" s="103" t="s">
        <v>120</v>
      </c>
      <c r="E11" s="102" t="s">
        <v>19</v>
      </c>
      <c r="F11" s="139">
        <v>0.0005172453703703704</v>
      </c>
      <c r="G11" s="81" t="s">
        <v>65</v>
      </c>
      <c r="H11" s="84">
        <v>6</v>
      </c>
      <c r="I11" s="107">
        <v>0.0005631944444444444</v>
      </c>
      <c r="J11" s="61"/>
      <c r="K11" s="111"/>
      <c r="L11" s="98"/>
      <c r="M11" s="61"/>
      <c r="N11" s="63" t="s">
        <v>68</v>
      </c>
      <c r="O11" s="211">
        <v>15</v>
      </c>
      <c r="P11" s="88"/>
      <c r="Q11" s="64" t="s">
        <v>71</v>
      </c>
      <c r="R11" s="197"/>
    </row>
    <row r="12" spans="1:17" ht="15.75" thickBot="1">
      <c r="A12" s="210"/>
      <c r="B12" s="135">
        <v>10</v>
      </c>
      <c r="C12" s="131">
        <v>23</v>
      </c>
      <c r="D12" s="148" t="s">
        <v>115</v>
      </c>
      <c r="E12" s="131" t="s">
        <v>86</v>
      </c>
      <c r="F12" s="140">
        <v>0.000555787037037037</v>
      </c>
      <c r="G12" s="27"/>
      <c r="H12" s="27"/>
      <c r="I12" s="27"/>
      <c r="J12" s="61"/>
      <c r="K12" s="111"/>
      <c r="L12" s="98"/>
      <c r="M12" s="27"/>
      <c r="N12" s="63" t="s">
        <v>70</v>
      </c>
      <c r="O12" s="211"/>
      <c r="P12" s="88"/>
      <c r="Q12" s="27"/>
    </row>
    <row r="13" spans="1:17" ht="15">
      <c r="A13" s="209">
        <v>5</v>
      </c>
      <c r="B13" s="132">
        <v>7</v>
      </c>
      <c r="C13" s="102">
        <v>15</v>
      </c>
      <c r="D13" s="152" t="s">
        <v>113</v>
      </c>
      <c r="E13" s="102" t="s">
        <v>25</v>
      </c>
      <c r="F13" s="141">
        <v>0.0005042824074074074</v>
      </c>
      <c r="G13" s="80" t="s">
        <v>65</v>
      </c>
      <c r="H13" s="83">
        <v>15</v>
      </c>
      <c r="I13" s="85">
        <v>0.000507175925925926</v>
      </c>
      <c r="J13" s="61"/>
      <c r="K13" s="111"/>
      <c r="L13" s="98"/>
      <c r="M13" s="27"/>
      <c r="N13" s="119"/>
      <c r="O13" s="27"/>
      <c r="P13" s="89"/>
      <c r="Q13" s="27"/>
    </row>
    <row r="14" spans="1:17" ht="15.75" thickBot="1">
      <c r="A14" s="210"/>
      <c r="B14" s="133">
        <v>15</v>
      </c>
      <c r="C14" s="74">
        <v>20</v>
      </c>
      <c r="D14" s="75" t="s">
        <v>102</v>
      </c>
      <c r="E14" s="74" t="s">
        <v>22</v>
      </c>
      <c r="F14" s="142">
        <v>0.00055</v>
      </c>
      <c r="G14" s="27"/>
      <c r="H14" s="27"/>
      <c r="I14" s="27"/>
      <c r="J14" s="58" t="s">
        <v>65</v>
      </c>
      <c r="K14" s="112">
        <v>7</v>
      </c>
      <c r="L14" s="99">
        <v>0.0005133101851851851</v>
      </c>
      <c r="M14" s="27"/>
      <c r="N14" s="63" t="s">
        <v>72</v>
      </c>
      <c r="O14" s="211">
        <v>9</v>
      </c>
      <c r="P14" s="89"/>
      <c r="Q14" s="27"/>
    </row>
    <row r="15" spans="1:18" ht="15">
      <c r="A15" s="209">
        <v>6</v>
      </c>
      <c r="B15" s="132">
        <v>3</v>
      </c>
      <c r="C15" s="102">
        <v>4</v>
      </c>
      <c r="D15" s="103" t="s">
        <v>104</v>
      </c>
      <c r="E15" s="102" t="s">
        <v>25</v>
      </c>
      <c r="F15" s="139">
        <v>0.0005293981481481482</v>
      </c>
      <c r="G15" s="81" t="s">
        <v>65</v>
      </c>
      <c r="H15" s="83">
        <v>4</v>
      </c>
      <c r="I15" s="85">
        <v>0.0005347222222222222</v>
      </c>
      <c r="J15" s="61"/>
      <c r="K15" s="109"/>
      <c r="L15" s="97"/>
      <c r="M15" s="27"/>
      <c r="N15" s="63" t="s">
        <v>73</v>
      </c>
      <c r="O15" s="211"/>
      <c r="P15" s="89"/>
      <c r="Q15" s="64" t="s">
        <v>74</v>
      </c>
      <c r="R15" s="197">
        <v>5</v>
      </c>
    </row>
    <row r="16" spans="1:18" ht="15.75" thickBot="1">
      <c r="A16" s="210"/>
      <c r="B16" s="135">
        <v>11</v>
      </c>
      <c r="C16" s="131">
        <v>10</v>
      </c>
      <c r="D16" s="148" t="s">
        <v>87</v>
      </c>
      <c r="E16" s="131" t="s">
        <v>17</v>
      </c>
      <c r="F16" s="140">
        <v>0.0005594907407407408</v>
      </c>
      <c r="G16" s="27"/>
      <c r="H16" s="27"/>
      <c r="I16" s="27"/>
      <c r="J16" s="61"/>
      <c r="K16" s="109"/>
      <c r="L16" s="97"/>
      <c r="M16" s="65">
        <v>15</v>
      </c>
      <c r="N16" s="118">
        <v>0.0004967592592592593</v>
      </c>
      <c r="O16" s="67"/>
      <c r="P16" s="89"/>
      <c r="Q16" s="64" t="s">
        <v>75</v>
      </c>
      <c r="R16" s="197"/>
    </row>
    <row r="17" spans="1:17" ht="15">
      <c r="A17" s="209">
        <v>7</v>
      </c>
      <c r="B17" s="132">
        <v>5</v>
      </c>
      <c r="C17" s="102">
        <v>14</v>
      </c>
      <c r="D17" s="103" t="s">
        <v>112</v>
      </c>
      <c r="E17" s="102" t="s">
        <v>19</v>
      </c>
      <c r="F17" s="141">
        <v>0.0005873842592592593</v>
      </c>
      <c r="G17" s="80" t="s">
        <v>65</v>
      </c>
      <c r="H17" s="84">
        <v>7</v>
      </c>
      <c r="I17" s="107">
        <v>0.0005011574074074073</v>
      </c>
      <c r="J17" s="61"/>
      <c r="K17" s="109"/>
      <c r="L17" s="97"/>
      <c r="M17" s="61"/>
      <c r="N17" s="27"/>
      <c r="O17" s="67"/>
      <c r="P17" s="89"/>
      <c r="Q17" s="27"/>
    </row>
    <row r="18" spans="1:17" ht="15.75" thickBot="1">
      <c r="A18" s="210"/>
      <c r="B18" s="133">
        <v>13</v>
      </c>
      <c r="C18" s="74">
        <v>2</v>
      </c>
      <c r="D18" s="75" t="s">
        <v>84</v>
      </c>
      <c r="E18" s="74" t="s">
        <v>22</v>
      </c>
      <c r="F18" s="142">
        <v>0.0006405092592592593</v>
      </c>
      <c r="G18" s="27"/>
      <c r="H18" s="27"/>
      <c r="I18" s="27"/>
      <c r="J18" s="62" t="s">
        <v>65</v>
      </c>
      <c r="K18" s="112">
        <v>15</v>
      </c>
      <c r="L18" s="99">
        <v>0.0005425925925925926</v>
      </c>
      <c r="M18" s="65" t="s">
        <v>66</v>
      </c>
      <c r="N18" s="66" t="s">
        <v>67</v>
      </c>
      <c r="O18" s="66">
        <v>7</v>
      </c>
      <c r="P18" s="87">
        <v>0.0005000000000000001</v>
      </c>
      <c r="Q18" s="27"/>
    </row>
    <row r="19" spans="1:18" ht="15">
      <c r="A19" s="209">
        <v>8</v>
      </c>
      <c r="B19" s="132">
        <v>1</v>
      </c>
      <c r="C19" s="102">
        <v>7</v>
      </c>
      <c r="D19" s="152" t="s">
        <v>126</v>
      </c>
      <c r="E19" s="102" t="s">
        <v>117</v>
      </c>
      <c r="F19" s="139">
        <v>0.0004910879629629629</v>
      </c>
      <c r="G19" s="81" t="s">
        <v>65</v>
      </c>
      <c r="H19" s="84">
        <v>14</v>
      </c>
      <c r="I19" s="107">
        <v>0.0005353009259259259</v>
      </c>
      <c r="J19" s="61"/>
      <c r="K19" s="109"/>
      <c r="L19" s="27"/>
      <c r="M19" s="61"/>
      <c r="N19" s="27"/>
      <c r="O19" s="67"/>
      <c r="P19" s="89"/>
      <c r="Q19" s="27"/>
      <c r="R19" s="44"/>
    </row>
    <row r="20" spans="1:17" ht="15.75" thickBot="1">
      <c r="A20" s="210"/>
      <c r="B20" s="133">
        <v>9</v>
      </c>
      <c r="C20" s="74">
        <v>22</v>
      </c>
      <c r="D20" s="75" t="s">
        <v>106</v>
      </c>
      <c r="E20" s="74" t="s">
        <v>100</v>
      </c>
      <c r="F20" s="140">
        <v>0.0006141203703703704</v>
      </c>
      <c r="G20" s="27"/>
      <c r="H20" s="27"/>
      <c r="I20" s="9"/>
      <c r="J20" s="61"/>
      <c r="K20" s="61"/>
      <c r="L20" s="27"/>
      <c r="M20" s="27"/>
      <c r="N20" s="27"/>
      <c r="O20" s="67"/>
      <c r="P20" s="57"/>
      <c r="Q20" s="27"/>
    </row>
    <row r="21" spans="7:17" ht="12.75">
      <c r="G21" s="9"/>
      <c r="H21" s="9"/>
      <c r="I21" s="9"/>
      <c r="J21" s="9"/>
      <c r="K21" s="9"/>
      <c r="L21" s="9"/>
      <c r="M21" s="9"/>
      <c r="N21" s="27"/>
      <c r="O21" s="27"/>
      <c r="P21" s="27"/>
      <c r="Q21" s="27"/>
    </row>
    <row r="22" spans="7:17" ht="15">
      <c r="G22" s="82"/>
      <c r="H22" s="82"/>
      <c r="I22" s="9"/>
      <c r="J22" s="9"/>
      <c r="K22" s="9"/>
      <c r="L22" s="9"/>
      <c r="M22" s="9"/>
      <c r="N22" s="68"/>
      <c r="O22" s="68"/>
      <c r="P22" s="27"/>
      <c r="Q22" s="27"/>
    </row>
  </sheetData>
  <sheetProtection/>
  <mergeCells count="13">
    <mergeCell ref="R10:R11"/>
    <mergeCell ref="R15:R16"/>
    <mergeCell ref="A19:A20"/>
    <mergeCell ref="A5:A6"/>
    <mergeCell ref="A7:A8"/>
    <mergeCell ref="A9:A10"/>
    <mergeCell ref="A11:A12"/>
    <mergeCell ref="A1:Q1"/>
    <mergeCell ref="A13:A14"/>
    <mergeCell ref="A15:A16"/>
    <mergeCell ref="A17:A18"/>
    <mergeCell ref="O14:O15"/>
    <mergeCell ref="O11:O12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view="pageBreakPreview" zoomScaleSheetLayoutView="100" zoomScalePageLayoutView="0" workbookViewId="0" topLeftCell="A16">
      <selection activeCell="A42" sqref="A42"/>
    </sheetView>
  </sheetViews>
  <sheetFormatPr defaultColWidth="11.421875" defaultRowHeight="12.75"/>
  <cols>
    <col min="1" max="1" width="5.140625" style="0" bestFit="1" customWidth="1"/>
    <col min="2" max="2" width="8.421875" style="0" bestFit="1" customWidth="1"/>
    <col min="3" max="3" width="5.00390625" style="0" bestFit="1" customWidth="1"/>
    <col min="4" max="4" width="35.00390625" style="0" bestFit="1" customWidth="1"/>
    <col min="5" max="5" width="6.28125" style="0" bestFit="1" customWidth="1"/>
    <col min="6" max="6" width="10.140625" style="0" bestFit="1" customWidth="1"/>
    <col min="7" max="7" width="3.7109375" style="0" bestFit="1" customWidth="1"/>
    <col min="8" max="8" width="10.140625" style="10" bestFit="1" customWidth="1"/>
    <col min="9" max="9" width="5.421875" style="0" bestFit="1" customWidth="1"/>
  </cols>
  <sheetData>
    <row r="1" spans="1:7" ht="61.5" customHeight="1">
      <c r="A1" s="1"/>
      <c r="B1" s="1"/>
      <c r="C1" s="187" t="s">
        <v>94</v>
      </c>
      <c r="D1" s="187"/>
      <c r="E1" s="187"/>
      <c r="F1" s="187"/>
      <c r="G1" s="187"/>
    </row>
    <row r="2" spans="1:9" ht="12.75">
      <c r="A2" s="214" t="s">
        <v>56</v>
      </c>
      <c r="B2" s="214"/>
      <c r="C2" s="214"/>
      <c r="D2" s="214"/>
      <c r="E2" s="214"/>
      <c r="F2" s="214"/>
      <c r="G2" s="214"/>
      <c r="H2" s="214"/>
      <c r="I2" s="214"/>
    </row>
    <row r="3" spans="1:9" ht="61.5">
      <c r="A3" s="2" t="s">
        <v>1</v>
      </c>
      <c r="B3" s="2"/>
      <c r="C3" s="2" t="s">
        <v>41</v>
      </c>
      <c r="D3" s="3" t="s">
        <v>3</v>
      </c>
      <c r="E3" s="2" t="s">
        <v>4</v>
      </c>
      <c r="F3" s="5" t="s">
        <v>57</v>
      </c>
      <c r="G3" s="5" t="s">
        <v>59</v>
      </c>
      <c r="H3" s="5" t="s">
        <v>58</v>
      </c>
      <c r="I3" s="19" t="s">
        <v>43</v>
      </c>
    </row>
    <row r="4" spans="1:9" ht="12.75">
      <c r="A4" s="46"/>
      <c r="B4" s="46"/>
      <c r="C4" s="46"/>
      <c r="D4" s="47"/>
      <c r="E4" s="46"/>
      <c r="F4" s="46"/>
      <c r="G4" s="46"/>
      <c r="H4" s="48"/>
      <c r="I4" s="48"/>
    </row>
    <row r="5" spans="1:9" ht="12.75">
      <c r="A5" s="9" t="s">
        <v>15</v>
      </c>
      <c r="C5" s="9"/>
      <c r="D5" s="9"/>
      <c r="E5" s="9"/>
      <c r="F5" s="9"/>
      <c r="G5" s="49"/>
      <c r="H5" s="49"/>
      <c r="I5" s="49"/>
    </row>
    <row r="6" spans="1:9" ht="15">
      <c r="A6" s="16">
        <v>1</v>
      </c>
      <c r="B6" s="11" t="s">
        <v>88</v>
      </c>
      <c r="C6" s="12">
        <v>26</v>
      </c>
      <c r="D6" s="13" t="s">
        <v>122</v>
      </c>
      <c r="E6" s="12" t="s">
        <v>25</v>
      </c>
      <c r="F6" s="21"/>
      <c r="G6" s="50">
        <v>0</v>
      </c>
      <c r="H6" s="15">
        <v>0.0005501157407407408</v>
      </c>
      <c r="I6" s="113">
        <v>200</v>
      </c>
    </row>
    <row r="7" spans="1:9" ht="15">
      <c r="A7" s="16">
        <v>2</v>
      </c>
      <c r="B7" s="11" t="s">
        <v>88</v>
      </c>
      <c r="C7" s="12">
        <v>28</v>
      </c>
      <c r="D7" s="13" t="s">
        <v>123</v>
      </c>
      <c r="E7" s="12" t="s">
        <v>30</v>
      </c>
      <c r="F7" s="127"/>
      <c r="G7" s="50">
        <v>0</v>
      </c>
      <c r="H7" s="15">
        <v>0.000600925925925926</v>
      </c>
      <c r="I7" s="113">
        <v>176</v>
      </c>
    </row>
    <row r="8" spans="1:9" ht="15">
      <c r="A8" s="16">
        <v>3</v>
      </c>
      <c r="B8" s="11" t="s">
        <v>89</v>
      </c>
      <c r="C8" s="12">
        <v>35</v>
      </c>
      <c r="D8" s="13" t="s">
        <v>133</v>
      </c>
      <c r="E8" s="12" t="s">
        <v>19</v>
      </c>
      <c r="F8" s="127"/>
      <c r="G8" s="50">
        <v>0</v>
      </c>
      <c r="H8" s="15">
        <v>0.0006263888888888889</v>
      </c>
      <c r="I8" s="113">
        <v>158</v>
      </c>
    </row>
    <row r="9" spans="1:9" ht="15">
      <c r="A9" s="16">
        <v>4</v>
      </c>
      <c r="B9" s="11" t="s">
        <v>89</v>
      </c>
      <c r="C9" s="12">
        <v>25</v>
      </c>
      <c r="D9" s="13" t="s">
        <v>121</v>
      </c>
      <c r="E9" s="12" t="s">
        <v>30</v>
      </c>
      <c r="F9" s="21"/>
      <c r="G9" s="50">
        <v>0</v>
      </c>
      <c r="H9" s="15">
        <v>0.0006331018518518519</v>
      </c>
      <c r="I9" s="113">
        <v>144</v>
      </c>
    </row>
    <row r="10" spans="1:9" ht="15">
      <c r="A10" s="16">
        <v>5</v>
      </c>
      <c r="B10" s="11" t="s">
        <v>90</v>
      </c>
      <c r="C10" s="12">
        <v>27</v>
      </c>
      <c r="D10" s="13" t="s">
        <v>97</v>
      </c>
      <c r="E10" s="12" t="s">
        <v>100</v>
      </c>
      <c r="F10" s="21"/>
      <c r="G10" s="50">
        <v>0</v>
      </c>
      <c r="H10" s="15">
        <v>0.0006105324074074074</v>
      </c>
      <c r="I10" s="113">
        <v>138</v>
      </c>
    </row>
    <row r="11" spans="1:9" ht="15">
      <c r="A11" s="16">
        <v>6</v>
      </c>
      <c r="B11" s="11" t="s">
        <v>90</v>
      </c>
      <c r="C11" s="12">
        <v>31</v>
      </c>
      <c r="D11" s="13" t="s">
        <v>99</v>
      </c>
      <c r="E11" s="12" t="s">
        <v>22</v>
      </c>
      <c r="F11" s="21"/>
      <c r="G11" s="50">
        <v>0</v>
      </c>
      <c r="H11" s="15">
        <v>0.0006313657407407406</v>
      </c>
      <c r="I11" s="113">
        <v>132</v>
      </c>
    </row>
    <row r="12" spans="1:9" ht="15">
      <c r="A12" s="16">
        <v>7</v>
      </c>
      <c r="B12" s="11" t="s">
        <v>90</v>
      </c>
      <c r="C12" s="12">
        <v>29</v>
      </c>
      <c r="D12" s="13" t="s">
        <v>98</v>
      </c>
      <c r="E12" s="12" t="s">
        <v>100</v>
      </c>
      <c r="F12" s="21"/>
      <c r="G12" s="50">
        <v>0</v>
      </c>
      <c r="H12" s="15">
        <v>0.0006331018518518519</v>
      </c>
      <c r="I12" s="113">
        <v>126</v>
      </c>
    </row>
    <row r="13" spans="1:9" ht="15">
      <c r="A13" s="16">
        <v>8</v>
      </c>
      <c r="B13" s="11" t="s">
        <v>90</v>
      </c>
      <c r="C13" s="12">
        <v>33</v>
      </c>
      <c r="D13" s="13" t="s">
        <v>124</v>
      </c>
      <c r="E13" s="12" t="s">
        <v>22</v>
      </c>
      <c r="F13" s="21"/>
      <c r="G13" s="50">
        <v>0</v>
      </c>
      <c r="H13" s="15">
        <v>0.0006355324074074074</v>
      </c>
      <c r="I13" s="113">
        <v>120</v>
      </c>
    </row>
    <row r="14" spans="1:9" ht="15">
      <c r="A14" s="16">
        <v>9</v>
      </c>
      <c r="B14" s="11" t="s">
        <v>92</v>
      </c>
      <c r="C14" s="12">
        <v>24</v>
      </c>
      <c r="D14" s="13" t="s">
        <v>95</v>
      </c>
      <c r="E14" s="12" t="s">
        <v>96</v>
      </c>
      <c r="F14" s="21"/>
      <c r="G14" s="50">
        <v>0</v>
      </c>
      <c r="H14" s="15">
        <v>0.0006517361111111112</v>
      </c>
      <c r="I14" s="113">
        <v>114</v>
      </c>
    </row>
    <row r="15" spans="1:9" ht="15">
      <c r="A15" s="16">
        <v>10</v>
      </c>
      <c r="B15" s="11" t="s">
        <v>92</v>
      </c>
      <c r="C15" s="12">
        <v>32</v>
      </c>
      <c r="D15" s="13" t="s">
        <v>125</v>
      </c>
      <c r="E15" s="12" t="s">
        <v>96</v>
      </c>
      <c r="F15" s="127"/>
      <c r="G15" s="50">
        <v>0</v>
      </c>
      <c r="H15" s="15">
        <v>0.0006795138888888889</v>
      </c>
      <c r="I15" s="113">
        <v>108</v>
      </c>
    </row>
    <row r="16" spans="1:9" ht="15">
      <c r="A16" s="27"/>
      <c r="B16" s="114"/>
      <c r="C16" s="23"/>
      <c r="D16" s="24"/>
      <c r="E16" s="23"/>
      <c r="F16" s="115"/>
      <c r="G16" s="116"/>
      <c r="H16" s="117"/>
      <c r="I16" s="41"/>
    </row>
    <row r="17" spans="1:9" ht="12.75">
      <c r="A17" s="17" t="s">
        <v>28</v>
      </c>
      <c r="C17" s="6"/>
      <c r="D17" s="7"/>
      <c r="E17" s="6"/>
      <c r="F17" s="173"/>
      <c r="G17" s="173"/>
      <c r="H17" s="174"/>
      <c r="I17" s="175"/>
    </row>
    <row r="18" spans="1:9" ht="15">
      <c r="A18" s="11">
        <v>1</v>
      </c>
      <c r="B18" s="11" t="s">
        <v>88</v>
      </c>
      <c r="C18" s="12">
        <v>7</v>
      </c>
      <c r="D18" s="144" t="s">
        <v>126</v>
      </c>
      <c r="E18" s="12" t="s">
        <v>117</v>
      </c>
      <c r="F18" s="21"/>
      <c r="G18" s="50">
        <v>0</v>
      </c>
      <c r="H18" s="15">
        <v>0.0005000000000000001</v>
      </c>
      <c r="I18" s="113">
        <v>200</v>
      </c>
    </row>
    <row r="19" spans="1:9" ht="15">
      <c r="A19" s="11">
        <v>2</v>
      </c>
      <c r="B19" s="11" t="s">
        <v>88</v>
      </c>
      <c r="C19" s="12">
        <v>5</v>
      </c>
      <c r="D19" s="13" t="s">
        <v>120</v>
      </c>
      <c r="E19" s="12" t="s">
        <v>19</v>
      </c>
      <c r="F19" s="21"/>
      <c r="G19" s="50">
        <v>0</v>
      </c>
      <c r="H19" s="15">
        <v>0.0005086805555555555</v>
      </c>
      <c r="I19" s="113">
        <v>176</v>
      </c>
    </row>
    <row r="20" spans="1:9" ht="15">
      <c r="A20" s="11">
        <v>3</v>
      </c>
      <c r="B20" s="11" t="s">
        <v>89</v>
      </c>
      <c r="C20" s="12">
        <v>15</v>
      </c>
      <c r="D20" s="144" t="s">
        <v>113</v>
      </c>
      <c r="E20" s="12" t="s">
        <v>25</v>
      </c>
      <c r="F20" s="21"/>
      <c r="G20" s="50">
        <v>0</v>
      </c>
      <c r="H20" s="15">
        <v>0.0004967592592592593</v>
      </c>
      <c r="I20" s="113">
        <v>158</v>
      </c>
    </row>
    <row r="21" spans="1:9" ht="15">
      <c r="A21" s="11">
        <v>4</v>
      </c>
      <c r="B21" s="11" t="s">
        <v>89</v>
      </c>
      <c r="C21" s="12">
        <v>9</v>
      </c>
      <c r="D21" s="13" t="s">
        <v>108</v>
      </c>
      <c r="E21" s="12" t="s">
        <v>100</v>
      </c>
      <c r="F21" s="21"/>
      <c r="G21" s="50">
        <v>0</v>
      </c>
      <c r="H21" s="15">
        <v>0.0005091435185185186</v>
      </c>
      <c r="I21" s="113">
        <v>144</v>
      </c>
    </row>
    <row r="22" spans="1:9" ht="15">
      <c r="A22" s="11">
        <v>5</v>
      </c>
      <c r="B22" s="11" t="s">
        <v>90</v>
      </c>
      <c r="C22" s="12">
        <v>4</v>
      </c>
      <c r="D22" s="13" t="s">
        <v>104</v>
      </c>
      <c r="E22" s="12" t="s">
        <v>25</v>
      </c>
      <c r="F22" s="21"/>
      <c r="G22" s="50">
        <v>0</v>
      </c>
      <c r="H22" s="15">
        <v>0.0005347222222222222</v>
      </c>
      <c r="I22" s="113">
        <v>138</v>
      </c>
    </row>
    <row r="23" spans="1:9" ht="15">
      <c r="A23" s="11">
        <v>6</v>
      </c>
      <c r="B23" s="11" t="s">
        <v>90</v>
      </c>
      <c r="C23" s="12">
        <v>14</v>
      </c>
      <c r="D23" s="13" t="s">
        <v>112</v>
      </c>
      <c r="E23" s="12" t="s">
        <v>19</v>
      </c>
      <c r="F23" s="21"/>
      <c r="G23" s="50">
        <v>0</v>
      </c>
      <c r="H23" s="15">
        <v>0.0005353009259259259</v>
      </c>
      <c r="I23" s="113">
        <v>132</v>
      </c>
    </row>
    <row r="24" spans="1:9" ht="15">
      <c r="A24" s="11">
        <v>7</v>
      </c>
      <c r="B24" s="11" t="s">
        <v>90</v>
      </c>
      <c r="C24" s="12">
        <v>19</v>
      </c>
      <c r="D24" s="13" t="s">
        <v>101</v>
      </c>
      <c r="E24" s="12" t="s">
        <v>22</v>
      </c>
      <c r="F24" s="21"/>
      <c r="G24" s="50">
        <v>0</v>
      </c>
      <c r="H24" s="15">
        <v>0.0005601851851851852</v>
      </c>
      <c r="I24" s="113">
        <v>126</v>
      </c>
    </row>
    <row r="25" spans="1:9" ht="15">
      <c r="A25" s="11">
        <v>8</v>
      </c>
      <c r="B25" s="11" t="s">
        <v>90</v>
      </c>
      <c r="C25" s="12">
        <v>6</v>
      </c>
      <c r="D25" s="144" t="s">
        <v>105</v>
      </c>
      <c r="E25" s="12" t="s">
        <v>96</v>
      </c>
      <c r="F25" s="21"/>
      <c r="G25" s="50">
        <v>0</v>
      </c>
      <c r="H25" s="15">
        <v>0.0005631944444444444</v>
      </c>
      <c r="I25" s="113">
        <v>120</v>
      </c>
    </row>
    <row r="26" spans="1:9" ht="15">
      <c r="A26" s="11">
        <v>9</v>
      </c>
      <c r="B26" s="176" t="s">
        <v>91</v>
      </c>
      <c r="C26" s="12">
        <v>1</v>
      </c>
      <c r="D26" s="13" t="s">
        <v>85</v>
      </c>
      <c r="E26" s="12" t="s">
        <v>17</v>
      </c>
      <c r="F26" s="21"/>
      <c r="G26" s="50">
        <v>0</v>
      </c>
      <c r="H26" s="15">
        <v>0.0005457175925925925</v>
      </c>
      <c r="I26" s="113">
        <v>114</v>
      </c>
    </row>
    <row r="27" spans="1:9" ht="15">
      <c r="A27" s="11">
        <v>10</v>
      </c>
      <c r="B27" s="176" t="s">
        <v>91</v>
      </c>
      <c r="C27" s="12">
        <v>16</v>
      </c>
      <c r="D27" s="13" t="s">
        <v>114</v>
      </c>
      <c r="E27" s="12" t="s">
        <v>86</v>
      </c>
      <c r="F27" s="21"/>
      <c r="G27" s="50">
        <v>0</v>
      </c>
      <c r="H27" s="15">
        <v>0.0005468749999999999</v>
      </c>
      <c r="I27" s="113">
        <v>108</v>
      </c>
    </row>
    <row r="28" spans="1:9" ht="15">
      <c r="A28" s="11">
        <v>11</v>
      </c>
      <c r="B28" s="176" t="s">
        <v>91</v>
      </c>
      <c r="C28" s="12">
        <v>20</v>
      </c>
      <c r="D28" s="13" t="s">
        <v>102</v>
      </c>
      <c r="E28" s="12" t="s">
        <v>22</v>
      </c>
      <c r="F28" s="21"/>
      <c r="G28" s="50">
        <v>0</v>
      </c>
      <c r="H28" s="15">
        <v>0.00055</v>
      </c>
      <c r="I28" s="113">
        <v>102</v>
      </c>
    </row>
    <row r="29" spans="1:9" ht="15">
      <c r="A29" s="11">
        <v>12</v>
      </c>
      <c r="B29" s="176" t="s">
        <v>91</v>
      </c>
      <c r="C29" s="12">
        <v>23</v>
      </c>
      <c r="D29" s="13" t="s">
        <v>115</v>
      </c>
      <c r="E29" s="12" t="s">
        <v>86</v>
      </c>
      <c r="F29" s="21"/>
      <c r="G29" s="50">
        <v>0</v>
      </c>
      <c r="H29" s="15">
        <v>0.000555787037037037</v>
      </c>
      <c r="I29" s="113">
        <v>96</v>
      </c>
    </row>
    <row r="30" spans="1:9" ht="15">
      <c r="A30" s="11">
        <v>13</v>
      </c>
      <c r="B30" s="176" t="s">
        <v>91</v>
      </c>
      <c r="C30" s="12">
        <v>10</v>
      </c>
      <c r="D30" s="13" t="s">
        <v>87</v>
      </c>
      <c r="E30" s="12" t="s">
        <v>17</v>
      </c>
      <c r="F30" s="21"/>
      <c r="G30" s="50">
        <v>0</v>
      </c>
      <c r="H30" s="15">
        <v>0.0005594907407407408</v>
      </c>
      <c r="I30" s="113">
        <v>90</v>
      </c>
    </row>
    <row r="31" spans="1:9" ht="15">
      <c r="A31" s="11">
        <v>14</v>
      </c>
      <c r="B31" s="176" t="s">
        <v>91</v>
      </c>
      <c r="C31" s="12">
        <v>18</v>
      </c>
      <c r="D31" s="13" t="s">
        <v>118</v>
      </c>
      <c r="E31" s="12" t="s">
        <v>29</v>
      </c>
      <c r="F31" s="21"/>
      <c r="G31" s="50">
        <v>0</v>
      </c>
      <c r="H31" s="15">
        <v>0.0005828703703703704</v>
      </c>
      <c r="I31" s="113">
        <v>84</v>
      </c>
    </row>
    <row r="32" spans="1:9" ht="15">
      <c r="A32" s="11">
        <v>15</v>
      </c>
      <c r="B32" s="176" t="s">
        <v>91</v>
      </c>
      <c r="C32" s="12">
        <v>22</v>
      </c>
      <c r="D32" s="13" t="s">
        <v>106</v>
      </c>
      <c r="E32" s="12" t="s">
        <v>100</v>
      </c>
      <c r="F32" s="21"/>
      <c r="G32" s="50">
        <v>0</v>
      </c>
      <c r="H32" s="15">
        <v>0.0006141203703703704</v>
      </c>
      <c r="I32" s="113">
        <v>78</v>
      </c>
    </row>
    <row r="33" spans="1:9" ht="15">
      <c r="A33" s="11">
        <v>16</v>
      </c>
      <c r="B33" s="176" t="s">
        <v>91</v>
      </c>
      <c r="C33" s="12">
        <v>2</v>
      </c>
      <c r="D33" s="13" t="s">
        <v>84</v>
      </c>
      <c r="E33" s="12" t="s">
        <v>22</v>
      </c>
      <c r="F33" s="21"/>
      <c r="G33" s="50">
        <v>0</v>
      </c>
      <c r="H33" s="15">
        <v>0.0006405092592592593</v>
      </c>
      <c r="I33" s="113">
        <v>72</v>
      </c>
    </row>
    <row r="34" spans="1:9" ht="15">
      <c r="A34" s="11">
        <v>17</v>
      </c>
      <c r="B34" s="11" t="s">
        <v>92</v>
      </c>
      <c r="C34" s="12">
        <v>17</v>
      </c>
      <c r="D34" s="13" t="s">
        <v>116</v>
      </c>
      <c r="E34" s="12" t="s">
        <v>17</v>
      </c>
      <c r="F34" s="21"/>
      <c r="G34" s="50">
        <v>0</v>
      </c>
      <c r="H34" s="15">
        <v>0.0005413194444444445</v>
      </c>
      <c r="I34" s="113">
        <v>66</v>
      </c>
    </row>
    <row r="35" spans="1:9" ht="15">
      <c r="A35" s="11">
        <v>18</v>
      </c>
      <c r="B35" s="11" t="s">
        <v>92</v>
      </c>
      <c r="C35" s="12">
        <v>8</v>
      </c>
      <c r="D35" s="13" t="s">
        <v>107</v>
      </c>
      <c r="E35" s="12" t="s">
        <v>25</v>
      </c>
      <c r="F35" s="21"/>
      <c r="G35" s="50">
        <v>0</v>
      </c>
      <c r="H35" s="15">
        <v>0.0005766203703703705</v>
      </c>
      <c r="I35" s="113">
        <v>60</v>
      </c>
    </row>
    <row r="36" spans="1:9" ht="15">
      <c r="A36" s="11">
        <v>19</v>
      </c>
      <c r="B36" s="11" t="s">
        <v>92</v>
      </c>
      <c r="C36" s="12">
        <v>3</v>
      </c>
      <c r="D36" s="13" t="s">
        <v>103</v>
      </c>
      <c r="E36" s="12" t="s">
        <v>22</v>
      </c>
      <c r="F36" s="21"/>
      <c r="G36" s="50">
        <v>0</v>
      </c>
      <c r="H36" s="15">
        <v>0.0005972222222222222</v>
      </c>
      <c r="I36" s="113">
        <v>56</v>
      </c>
    </row>
    <row r="37" spans="1:9" ht="15">
      <c r="A37" s="11">
        <v>20</v>
      </c>
      <c r="B37" s="11" t="s">
        <v>92</v>
      </c>
      <c r="C37" s="12">
        <v>11</v>
      </c>
      <c r="D37" s="13" t="s">
        <v>109</v>
      </c>
      <c r="E37" s="12" t="s">
        <v>17</v>
      </c>
      <c r="F37" s="21"/>
      <c r="G37" s="50">
        <v>0</v>
      </c>
      <c r="H37" s="15">
        <v>0.0005983796296296296</v>
      </c>
      <c r="I37" s="113">
        <v>52</v>
      </c>
    </row>
    <row r="38" spans="1:9" ht="15">
      <c r="A38" s="11">
        <v>21</v>
      </c>
      <c r="B38" s="11" t="s">
        <v>92</v>
      </c>
      <c r="C38" s="12">
        <v>12</v>
      </c>
      <c r="D38" s="144" t="s">
        <v>110</v>
      </c>
      <c r="E38" s="12" t="s">
        <v>100</v>
      </c>
      <c r="F38" s="21"/>
      <c r="G38" s="50">
        <v>0</v>
      </c>
      <c r="H38" s="15">
        <v>0.000600925925925926</v>
      </c>
      <c r="I38" s="113">
        <v>48</v>
      </c>
    </row>
    <row r="39" spans="1:9" ht="15">
      <c r="A39" s="11">
        <v>22</v>
      </c>
      <c r="B39" s="11" t="s">
        <v>92</v>
      </c>
      <c r="C39" s="12">
        <v>13</v>
      </c>
      <c r="D39" s="144" t="s">
        <v>111</v>
      </c>
      <c r="E39" s="12" t="s">
        <v>100</v>
      </c>
      <c r="F39" s="21"/>
      <c r="G39" s="50">
        <v>0</v>
      </c>
      <c r="H39" s="15">
        <v>0.0006152777777777777</v>
      </c>
      <c r="I39" s="113">
        <v>44</v>
      </c>
    </row>
    <row r="40" spans="1:9" ht="15">
      <c r="A40" s="11">
        <v>23</v>
      </c>
      <c r="B40" s="11" t="s">
        <v>92</v>
      </c>
      <c r="C40" s="12">
        <v>21</v>
      </c>
      <c r="D40" s="13" t="s">
        <v>119</v>
      </c>
      <c r="E40" s="12" t="s">
        <v>17</v>
      </c>
      <c r="F40" s="21"/>
      <c r="G40" s="50">
        <v>0</v>
      </c>
      <c r="H40" s="15">
        <v>0.0006559027777777778</v>
      </c>
      <c r="I40" s="113">
        <v>40</v>
      </c>
    </row>
    <row r="42" spans="1:6" ht="12.75">
      <c r="A42" t="s">
        <v>44</v>
      </c>
      <c r="F42" s="49"/>
    </row>
    <row r="43" spans="6:7" ht="12.75">
      <c r="F43" s="49"/>
      <c r="G43" s="9"/>
    </row>
    <row r="46" spans="1:2" ht="12.75">
      <c r="A46" s="9"/>
      <c r="B46" s="9"/>
    </row>
  </sheetData>
  <sheetProtection/>
  <mergeCells count="2">
    <mergeCell ref="A2:I2"/>
    <mergeCell ref="C1:G1"/>
  </mergeCells>
  <conditionalFormatting sqref="F6:F14 F18:F40 H6:H16 F16 H18:H4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conditionalFormatting sqref="G18:G40 G6:G16">
    <cfRule type="cellIs" priority="3" dxfId="12" operator="greaterThan" stopIfTrue="1">
      <formula>0</formula>
    </cfRule>
  </conditionalFormatting>
  <printOptions horizontalCentered="1" verticalCentered="1"/>
  <pageMargins left="0.7874015748031497" right="0.7874015748031497" top="0.4724409448818898" bottom="0.5118110236220472" header="0.5118110236220472" footer="0.5118110236220472"/>
  <pageSetup fitToHeight="1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130" zoomScaleSheetLayoutView="130" workbookViewId="0" topLeftCell="A19">
      <selection activeCell="O19" sqref="O19"/>
    </sheetView>
  </sheetViews>
  <sheetFormatPr defaultColWidth="11.421875" defaultRowHeight="12.75"/>
  <cols>
    <col min="1" max="2" width="7.00390625" style="0" customWidth="1"/>
    <col min="3" max="3" width="50.57421875" style="0" bestFit="1" customWidth="1"/>
    <col min="4" max="4" width="8.8515625" style="0" customWidth="1"/>
    <col min="5" max="5" width="8.28125" style="0" customWidth="1"/>
    <col min="6" max="6" width="7.140625" style="0" bestFit="1" customWidth="1"/>
    <col min="7" max="7" width="8.00390625" style="0" bestFit="1" customWidth="1"/>
    <col min="8" max="8" width="8.7109375" style="0" customWidth="1"/>
    <col min="9" max="9" width="8.140625" style="0" bestFit="1" customWidth="1"/>
    <col min="10" max="10" width="8.7109375" style="0" customWidth="1"/>
    <col min="11" max="11" width="5.7109375" style="0" bestFit="1" customWidth="1"/>
    <col min="12" max="13" width="8.140625" style="0" bestFit="1" customWidth="1"/>
    <col min="14" max="14" width="8.7109375" style="0" bestFit="1" customWidth="1"/>
  </cols>
  <sheetData>
    <row r="1" spans="3:12" ht="66" customHeight="1">
      <c r="C1" s="215" t="s">
        <v>94</v>
      </c>
      <c r="D1" s="215"/>
      <c r="E1" s="215"/>
      <c r="F1" s="215"/>
      <c r="G1" s="215"/>
      <c r="H1" s="215"/>
      <c r="I1" s="215"/>
      <c r="J1" s="215"/>
      <c r="K1" s="215"/>
      <c r="L1" s="215"/>
    </row>
    <row r="2" spans="1:14" ht="12.75">
      <c r="A2" s="216" t="s">
        <v>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4" ht="41.25" customHeight="1">
      <c r="A3" s="2" t="s">
        <v>1</v>
      </c>
      <c r="B3" s="2" t="s">
        <v>2</v>
      </c>
      <c r="C3" s="3" t="s">
        <v>3</v>
      </c>
      <c r="D3" s="2" t="s">
        <v>4</v>
      </c>
      <c r="E3" s="4" t="s">
        <v>5</v>
      </c>
      <c r="F3" s="5" t="s">
        <v>6</v>
      </c>
      <c r="G3" s="5" t="s">
        <v>7</v>
      </c>
      <c r="H3" s="5" t="s">
        <v>8</v>
      </c>
      <c r="I3" s="4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</row>
    <row r="4" spans="1:14" ht="12.75">
      <c r="A4" s="6"/>
      <c r="B4" s="6"/>
      <c r="C4" s="7"/>
      <c r="D4" s="6"/>
      <c r="E4" s="6"/>
      <c r="F4" s="8"/>
      <c r="G4" s="8"/>
      <c r="H4" s="8"/>
      <c r="I4" s="6"/>
      <c r="J4" s="8"/>
      <c r="K4" s="8"/>
      <c r="L4" s="8"/>
      <c r="M4" s="8"/>
      <c r="N4" s="6"/>
    </row>
    <row r="5" spans="1:10" s="179" customFormat="1" ht="12.75">
      <c r="A5" s="186" t="s">
        <v>15</v>
      </c>
      <c r="F5" s="180"/>
      <c r="J5" s="180"/>
    </row>
    <row r="6" spans="1:14" s="179" customFormat="1" ht="15" customHeight="1">
      <c r="A6" s="11">
        <v>1</v>
      </c>
      <c r="B6" s="36">
        <v>27</v>
      </c>
      <c r="C6" s="120" t="s">
        <v>97</v>
      </c>
      <c r="D6" s="36" t="s">
        <v>100</v>
      </c>
      <c r="E6" s="15"/>
      <c r="F6" s="178">
        <v>0.0018261574074074074</v>
      </c>
      <c r="G6" s="50">
        <v>220</v>
      </c>
      <c r="H6" s="15">
        <f>F6+G6/(24*3600)</f>
        <v>0.004372453703703704</v>
      </c>
      <c r="I6" s="14"/>
      <c r="J6" s="178">
        <v>0.002045949074074074</v>
      </c>
      <c r="K6" s="50">
        <v>75</v>
      </c>
      <c r="L6" s="15">
        <f aca="true" t="shared" si="0" ref="L6:L14">J6+K6/(24*3600)</f>
        <v>0.0029140046296296297</v>
      </c>
      <c r="M6" s="15">
        <f>IF(H6&lt;L6,H6,L6)</f>
        <v>0.0029140046296296297</v>
      </c>
      <c r="N6" s="100">
        <v>300</v>
      </c>
    </row>
    <row r="7" spans="1:14" s="179" customFormat="1" ht="15" customHeight="1">
      <c r="A7" s="11">
        <v>2</v>
      </c>
      <c r="B7" s="36">
        <v>26</v>
      </c>
      <c r="C7" s="120" t="s">
        <v>122</v>
      </c>
      <c r="D7" s="36" t="s">
        <v>25</v>
      </c>
      <c r="E7" s="15"/>
      <c r="F7" s="143" t="s">
        <v>135</v>
      </c>
      <c r="G7" s="50"/>
      <c r="H7" s="15"/>
      <c r="I7" s="14"/>
      <c r="J7" s="178">
        <v>0.0017278935185185184</v>
      </c>
      <c r="K7" s="50">
        <v>120</v>
      </c>
      <c r="L7" s="15">
        <f t="shared" si="0"/>
        <v>0.0031167824074074075</v>
      </c>
      <c r="M7" s="15">
        <v>0.003116782407407407</v>
      </c>
      <c r="N7" s="100">
        <v>264</v>
      </c>
    </row>
    <row r="8" spans="1:14" s="179" customFormat="1" ht="15" customHeight="1">
      <c r="A8" s="11">
        <v>3</v>
      </c>
      <c r="B8" s="36">
        <v>35</v>
      </c>
      <c r="C8" s="120" t="s">
        <v>133</v>
      </c>
      <c r="D8" s="36" t="s">
        <v>19</v>
      </c>
      <c r="E8" s="15"/>
      <c r="F8" s="178">
        <v>0.0020283564814814812</v>
      </c>
      <c r="G8" s="50">
        <v>270</v>
      </c>
      <c r="H8" s="15">
        <f aca="true" t="shared" si="1" ref="H8:H15">F8+G8/(24*3600)</f>
        <v>0.005153356481481481</v>
      </c>
      <c r="I8" s="14"/>
      <c r="J8" s="178">
        <v>0.0014234953703703703</v>
      </c>
      <c r="K8" s="50">
        <v>220</v>
      </c>
      <c r="L8" s="15">
        <f t="shared" si="0"/>
        <v>0.003969791666666667</v>
      </c>
      <c r="M8" s="15">
        <f aca="true" t="shared" si="2" ref="M8:M14">IF(H8&lt;L8,H8,L8)</f>
        <v>0.003969791666666667</v>
      </c>
      <c r="N8" s="100">
        <v>237</v>
      </c>
    </row>
    <row r="9" spans="1:14" s="179" customFormat="1" ht="15" customHeight="1">
      <c r="A9" s="11">
        <v>4</v>
      </c>
      <c r="B9" s="36">
        <v>28</v>
      </c>
      <c r="C9" s="120" t="s">
        <v>123</v>
      </c>
      <c r="D9" s="36" t="s">
        <v>30</v>
      </c>
      <c r="E9" s="15"/>
      <c r="F9" s="178">
        <v>0.0020346064814814814</v>
      </c>
      <c r="G9" s="50">
        <v>175</v>
      </c>
      <c r="H9" s="15">
        <f t="shared" si="1"/>
        <v>0.004060069444444444</v>
      </c>
      <c r="I9" s="14"/>
      <c r="J9" s="178">
        <v>0.0023957175925925925</v>
      </c>
      <c r="K9" s="50">
        <v>180</v>
      </c>
      <c r="L9" s="15">
        <f t="shared" si="0"/>
        <v>0.004479050925925926</v>
      </c>
      <c r="M9" s="15">
        <f t="shared" si="2"/>
        <v>0.004060069444444444</v>
      </c>
      <c r="N9" s="100">
        <v>216</v>
      </c>
    </row>
    <row r="10" spans="1:14" s="179" customFormat="1" ht="15" customHeight="1">
      <c r="A10" s="11">
        <v>5</v>
      </c>
      <c r="B10" s="36">
        <v>25</v>
      </c>
      <c r="C10" s="120" t="s">
        <v>121</v>
      </c>
      <c r="D10" s="36" t="s">
        <v>30</v>
      </c>
      <c r="E10" s="15"/>
      <c r="F10" s="178">
        <v>0.0013746527777777778</v>
      </c>
      <c r="G10" s="50">
        <v>365</v>
      </c>
      <c r="H10" s="15">
        <f t="shared" si="1"/>
        <v>0.005599189814814815</v>
      </c>
      <c r="I10" s="14"/>
      <c r="J10" s="178">
        <v>0.0015012731481481483</v>
      </c>
      <c r="K10" s="50">
        <v>230</v>
      </c>
      <c r="L10" s="15">
        <f t="shared" si="0"/>
        <v>0.004163310185185185</v>
      </c>
      <c r="M10" s="15">
        <f t="shared" si="2"/>
        <v>0.004163310185185185</v>
      </c>
      <c r="N10" s="100">
        <v>207</v>
      </c>
    </row>
    <row r="11" spans="1:14" s="179" customFormat="1" ht="15" customHeight="1">
      <c r="A11" s="11">
        <v>6</v>
      </c>
      <c r="B11" s="36">
        <v>31</v>
      </c>
      <c r="C11" s="120" t="s">
        <v>99</v>
      </c>
      <c r="D11" s="36" t="s">
        <v>22</v>
      </c>
      <c r="E11" s="15"/>
      <c r="F11" s="178">
        <v>0.0018844907407407406</v>
      </c>
      <c r="G11" s="50">
        <v>220</v>
      </c>
      <c r="H11" s="15">
        <f t="shared" si="1"/>
        <v>0.004430787037037037</v>
      </c>
      <c r="I11" s="14"/>
      <c r="J11" s="178">
        <v>0.001585300925925926</v>
      </c>
      <c r="K11" s="50">
        <v>365</v>
      </c>
      <c r="L11" s="15">
        <f t="shared" si="0"/>
        <v>0.005809837962962963</v>
      </c>
      <c r="M11" s="15">
        <f t="shared" si="2"/>
        <v>0.004430787037037037</v>
      </c>
      <c r="N11" s="100">
        <v>198</v>
      </c>
    </row>
    <row r="12" spans="1:14" s="179" customFormat="1" ht="15" customHeight="1">
      <c r="A12" s="11">
        <v>7</v>
      </c>
      <c r="B12" s="36">
        <v>33</v>
      </c>
      <c r="C12" s="120" t="s">
        <v>124</v>
      </c>
      <c r="D12" s="36" t="s">
        <v>22</v>
      </c>
      <c r="E12" s="15"/>
      <c r="F12" s="178">
        <v>0.0014331018518518519</v>
      </c>
      <c r="G12" s="50">
        <v>410</v>
      </c>
      <c r="H12" s="15">
        <f t="shared" si="1"/>
        <v>0.006178472222222222</v>
      </c>
      <c r="I12" s="14"/>
      <c r="J12" s="178">
        <v>0.0010792824074074075</v>
      </c>
      <c r="K12" s="50">
        <v>320</v>
      </c>
      <c r="L12" s="15">
        <f t="shared" si="0"/>
        <v>0.004782986111111111</v>
      </c>
      <c r="M12" s="15">
        <f t="shared" si="2"/>
        <v>0.004782986111111111</v>
      </c>
      <c r="N12" s="100">
        <v>189</v>
      </c>
    </row>
    <row r="13" spans="1:14" s="179" customFormat="1" ht="15" customHeight="1">
      <c r="A13" s="11">
        <v>8</v>
      </c>
      <c r="B13" s="36">
        <v>29</v>
      </c>
      <c r="C13" s="120" t="s">
        <v>98</v>
      </c>
      <c r="D13" s="36" t="s">
        <v>100</v>
      </c>
      <c r="E13" s="15"/>
      <c r="F13" s="178">
        <v>0.0013520833333333334</v>
      </c>
      <c r="G13" s="50">
        <v>310</v>
      </c>
      <c r="H13" s="15">
        <f t="shared" si="1"/>
        <v>0.0049400462962962965</v>
      </c>
      <c r="I13" s="14"/>
      <c r="J13" s="178">
        <v>0.0014775462962962965</v>
      </c>
      <c r="K13" s="50">
        <v>365</v>
      </c>
      <c r="L13" s="15">
        <f t="shared" si="0"/>
        <v>0.005702083333333333</v>
      </c>
      <c r="M13" s="15">
        <f t="shared" si="2"/>
        <v>0.0049400462962962965</v>
      </c>
      <c r="N13" s="100">
        <v>180</v>
      </c>
    </row>
    <row r="14" spans="1:14" s="179" customFormat="1" ht="15" customHeight="1">
      <c r="A14" s="11">
        <v>9</v>
      </c>
      <c r="B14" s="36">
        <v>24</v>
      </c>
      <c r="C14" s="120" t="s">
        <v>95</v>
      </c>
      <c r="D14" s="36" t="s">
        <v>96</v>
      </c>
      <c r="E14" s="15"/>
      <c r="F14" s="178">
        <v>0.0012559027777777779</v>
      </c>
      <c r="G14" s="50">
        <v>370</v>
      </c>
      <c r="H14" s="15">
        <f t="shared" si="1"/>
        <v>0.005538310185185185</v>
      </c>
      <c r="I14" s="14"/>
      <c r="J14" s="178">
        <v>0.0015109953703703702</v>
      </c>
      <c r="K14" s="50">
        <v>360</v>
      </c>
      <c r="L14" s="15">
        <f t="shared" si="0"/>
        <v>0.005677662037037037</v>
      </c>
      <c r="M14" s="15">
        <f t="shared" si="2"/>
        <v>0.005538310185185185</v>
      </c>
      <c r="N14" s="100">
        <v>171</v>
      </c>
    </row>
    <row r="15" spans="1:14" s="179" customFormat="1" ht="15" customHeight="1">
      <c r="A15" s="11">
        <v>10</v>
      </c>
      <c r="B15" s="36">
        <v>32</v>
      </c>
      <c r="C15" s="120" t="s">
        <v>125</v>
      </c>
      <c r="D15" s="36" t="s">
        <v>96</v>
      </c>
      <c r="E15" s="15"/>
      <c r="F15" s="178">
        <v>0.002092708333333333</v>
      </c>
      <c r="G15" s="50">
        <v>460</v>
      </c>
      <c r="H15" s="15">
        <f t="shared" si="1"/>
        <v>0.007416782407407407</v>
      </c>
      <c r="I15" s="14"/>
      <c r="J15" s="143" t="s">
        <v>136</v>
      </c>
      <c r="K15" s="50"/>
      <c r="L15" s="15"/>
      <c r="M15" s="15">
        <v>0.0074167824074074075</v>
      </c>
      <c r="N15" s="100">
        <v>162</v>
      </c>
    </row>
    <row r="16" spans="6:14" s="179" customFormat="1" ht="15" customHeight="1">
      <c r="F16" s="180"/>
      <c r="J16" s="180"/>
      <c r="N16" s="39"/>
    </row>
    <row r="17" spans="1:14" s="179" customFormat="1" ht="19.5" customHeight="1">
      <c r="A17" s="181" t="s">
        <v>28</v>
      </c>
      <c r="B17" s="182"/>
      <c r="C17" s="183"/>
      <c r="D17" s="182"/>
      <c r="F17" s="180"/>
      <c r="J17" s="180"/>
      <c r="N17" s="39"/>
    </row>
    <row r="18" spans="1:14" s="179" customFormat="1" ht="15" customHeight="1">
      <c r="A18" s="11">
        <v>1</v>
      </c>
      <c r="B18" s="36">
        <v>15</v>
      </c>
      <c r="C18" s="185" t="s">
        <v>113</v>
      </c>
      <c r="D18" s="36" t="s">
        <v>25</v>
      </c>
      <c r="E18" s="184"/>
      <c r="F18" s="178">
        <v>0.0017938657407407408</v>
      </c>
      <c r="G18" s="50">
        <v>70</v>
      </c>
      <c r="H18" s="15">
        <f aca="true" t="shared" si="3" ref="H18:H39">F18+G18/(24*3600)</f>
        <v>0.002604050925925926</v>
      </c>
      <c r="I18" s="14"/>
      <c r="J18" s="178">
        <v>0.0018700231481481482</v>
      </c>
      <c r="K18" s="50">
        <v>0</v>
      </c>
      <c r="L18" s="15">
        <f aca="true" t="shared" si="4" ref="L18:L26">J18+K18/(24*3600)</f>
        <v>0.0018700231481481482</v>
      </c>
      <c r="M18" s="15">
        <f aca="true" t="shared" si="5" ref="M18:M26">IF(H18&lt;L18,H18,L18)</f>
        <v>0.0018700231481481482</v>
      </c>
      <c r="N18" s="100">
        <v>300</v>
      </c>
    </row>
    <row r="19" spans="1:14" s="179" customFormat="1" ht="15" customHeight="1">
      <c r="A19" s="11">
        <v>2</v>
      </c>
      <c r="B19" s="36">
        <v>7</v>
      </c>
      <c r="C19" s="185" t="s">
        <v>126</v>
      </c>
      <c r="D19" s="36" t="s">
        <v>117</v>
      </c>
      <c r="E19" s="184"/>
      <c r="F19" s="178">
        <v>0.0017168981481481482</v>
      </c>
      <c r="G19" s="50">
        <v>15</v>
      </c>
      <c r="H19" s="15">
        <f t="shared" si="3"/>
        <v>0.0018905092592592593</v>
      </c>
      <c r="I19" s="14"/>
      <c r="J19" s="178">
        <v>0.0019248842592592592</v>
      </c>
      <c r="K19" s="50">
        <v>15</v>
      </c>
      <c r="L19" s="15">
        <f t="shared" si="4"/>
        <v>0.0020984953703703704</v>
      </c>
      <c r="M19" s="15">
        <f t="shared" si="5"/>
        <v>0.0018905092592592593</v>
      </c>
      <c r="N19" s="100">
        <v>264</v>
      </c>
    </row>
    <row r="20" spans="1:14" s="179" customFormat="1" ht="15" customHeight="1">
      <c r="A20" s="11">
        <v>3</v>
      </c>
      <c r="B20" s="36">
        <v>4</v>
      </c>
      <c r="C20" s="120" t="s">
        <v>104</v>
      </c>
      <c r="D20" s="36" t="s">
        <v>25</v>
      </c>
      <c r="E20" s="184"/>
      <c r="F20" s="178">
        <v>0.002160300925925926</v>
      </c>
      <c r="G20" s="50">
        <v>0</v>
      </c>
      <c r="H20" s="15">
        <f t="shared" si="3"/>
        <v>0.002160300925925926</v>
      </c>
      <c r="I20" s="14"/>
      <c r="J20" s="178">
        <v>0.0018380787037037037</v>
      </c>
      <c r="K20" s="50">
        <v>55</v>
      </c>
      <c r="L20" s="15">
        <f t="shared" si="4"/>
        <v>0.002474652777777778</v>
      </c>
      <c r="M20" s="15">
        <f t="shared" si="5"/>
        <v>0.002160300925925926</v>
      </c>
      <c r="N20" s="100">
        <v>237</v>
      </c>
    </row>
    <row r="21" spans="1:14" s="179" customFormat="1" ht="15" customHeight="1">
      <c r="A21" s="11">
        <v>4</v>
      </c>
      <c r="B21" s="36">
        <v>9</v>
      </c>
      <c r="C21" s="120" t="s">
        <v>108</v>
      </c>
      <c r="D21" s="36" t="s">
        <v>100</v>
      </c>
      <c r="E21" s="184"/>
      <c r="F21" s="178">
        <v>0.001739699074074074</v>
      </c>
      <c r="G21" s="50">
        <v>60</v>
      </c>
      <c r="H21" s="15">
        <f t="shared" si="3"/>
        <v>0.0024341435185185186</v>
      </c>
      <c r="I21" s="14"/>
      <c r="J21" s="178">
        <v>0.0018797453703703704</v>
      </c>
      <c r="K21" s="50">
        <v>110</v>
      </c>
      <c r="L21" s="15">
        <f t="shared" si="4"/>
        <v>0.0031528935185185184</v>
      </c>
      <c r="M21" s="15">
        <f t="shared" si="5"/>
        <v>0.0024341435185185186</v>
      </c>
      <c r="N21" s="100">
        <v>216</v>
      </c>
    </row>
    <row r="22" spans="1:14" s="179" customFormat="1" ht="15" customHeight="1">
      <c r="A22" s="11">
        <v>5</v>
      </c>
      <c r="B22" s="36">
        <v>19</v>
      </c>
      <c r="C22" s="120" t="s">
        <v>101</v>
      </c>
      <c r="D22" s="36" t="s">
        <v>22</v>
      </c>
      <c r="E22" s="184"/>
      <c r="F22" s="178">
        <v>0.0018857638888888889</v>
      </c>
      <c r="G22" s="50">
        <v>60</v>
      </c>
      <c r="H22" s="15">
        <f t="shared" si="3"/>
        <v>0.0025802083333333332</v>
      </c>
      <c r="I22" s="14"/>
      <c r="J22" s="178">
        <v>0.00228125</v>
      </c>
      <c r="K22" s="50">
        <v>15</v>
      </c>
      <c r="L22" s="15">
        <f t="shared" si="4"/>
        <v>0.002454861111111111</v>
      </c>
      <c r="M22" s="15">
        <f t="shared" si="5"/>
        <v>0.002454861111111111</v>
      </c>
      <c r="N22" s="100">
        <v>207</v>
      </c>
    </row>
    <row r="23" spans="1:14" s="179" customFormat="1" ht="15" customHeight="1">
      <c r="A23" s="11">
        <v>6</v>
      </c>
      <c r="B23" s="36">
        <v>6</v>
      </c>
      <c r="C23" s="185" t="s">
        <v>105</v>
      </c>
      <c r="D23" s="36" t="s">
        <v>96</v>
      </c>
      <c r="E23" s="184"/>
      <c r="F23" s="178">
        <v>0.0023481481481481483</v>
      </c>
      <c r="G23" s="50">
        <v>75</v>
      </c>
      <c r="H23" s="15">
        <f t="shared" si="3"/>
        <v>0.0032162037037037038</v>
      </c>
      <c r="I23" s="14"/>
      <c r="J23" s="178">
        <v>0.002255555555555556</v>
      </c>
      <c r="K23" s="50">
        <v>20</v>
      </c>
      <c r="L23" s="15">
        <f t="shared" si="4"/>
        <v>0.002487037037037037</v>
      </c>
      <c r="M23" s="15">
        <f t="shared" si="5"/>
        <v>0.002487037037037037</v>
      </c>
      <c r="N23" s="100">
        <v>198</v>
      </c>
    </row>
    <row r="24" spans="1:14" s="179" customFormat="1" ht="15" customHeight="1">
      <c r="A24" s="11">
        <v>7</v>
      </c>
      <c r="B24" s="36">
        <v>5</v>
      </c>
      <c r="C24" s="120" t="s">
        <v>120</v>
      </c>
      <c r="D24" s="36" t="s">
        <v>19</v>
      </c>
      <c r="E24" s="184"/>
      <c r="F24" s="178">
        <v>0.0019649305555555553</v>
      </c>
      <c r="G24" s="50">
        <v>110</v>
      </c>
      <c r="H24" s="15">
        <f t="shared" si="3"/>
        <v>0.0032380787037037035</v>
      </c>
      <c r="I24" s="14"/>
      <c r="J24" s="178">
        <v>0.0014587962962962964</v>
      </c>
      <c r="K24" s="50">
        <v>110</v>
      </c>
      <c r="L24" s="15">
        <f t="shared" si="4"/>
        <v>0.002731944444444445</v>
      </c>
      <c r="M24" s="15">
        <f t="shared" si="5"/>
        <v>0.002731944444444445</v>
      </c>
      <c r="N24" s="100">
        <v>189</v>
      </c>
    </row>
    <row r="25" spans="1:14" s="179" customFormat="1" ht="15" customHeight="1">
      <c r="A25" s="11">
        <v>8</v>
      </c>
      <c r="B25" s="36">
        <v>10</v>
      </c>
      <c r="C25" s="120" t="s">
        <v>87</v>
      </c>
      <c r="D25" s="36" t="s">
        <v>17</v>
      </c>
      <c r="E25" s="184"/>
      <c r="F25" s="178">
        <v>0.0022096064814814817</v>
      </c>
      <c r="G25" s="50">
        <v>75</v>
      </c>
      <c r="H25" s="15">
        <f t="shared" si="3"/>
        <v>0.003077662037037037</v>
      </c>
      <c r="I25" s="14"/>
      <c r="J25" s="178">
        <v>0.0025217592592592596</v>
      </c>
      <c r="K25" s="50">
        <v>20</v>
      </c>
      <c r="L25" s="15">
        <f t="shared" si="4"/>
        <v>0.002753240740740741</v>
      </c>
      <c r="M25" s="15">
        <f t="shared" si="5"/>
        <v>0.002753240740740741</v>
      </c>
      <c r="N25" s="100">
        <v>180</v>
      </c>
    </row>
    <row r="26" spans="1:14" s="179" customFormat="1" ht="15" customHeight="1">
      <c r="A26" s="11">
        <v>9</v>
      </c>
      <c r="B26" s="36">
        <v>20</v>
      </c>
      <c r="C26" s="120" t="s">
        <v>102</v>
      </c>
      <c r="D26" s="36" t="s">
        <v>22</v>
      </c>
      <c r="E26" s="184"/>
      <c r="F26" s="178">
        <v>0.0019219907407407408</v>
      </c>
      <c r="G26" s="50">
        <v>125</v>
      </c>
      <c r="H26" s="15">
        <f t="shared" si="3"/>
        <v>0.00336875</v>
      </c>
      <c r="I26" s="14"/>
      <c r="J26" s="178">
        <v>0.001549537037037037</v>
      </c>
      <c r="K26" s="50">
        <v>270</v>
      </c>
      <c r="L26" s="15">
        <f t="shared" si="4"/>
        <v>0.004674537037037037</v>
      </c>
      <c r="M26" s="15">
        <f t="shared" si="5"/>
        <v>0.00336875</v>
      </c>
      <c r="N26" s="100">
        <v>171</v>
      </c>
    </row>
    <row r="27" spans="1:14" s="179" customFormat="1" ht="15" customHeight="1">
      <c r="A27" s="11">
        <v>10</v>
      </c>
      <c r="B27" s="36">
        <v>16</v>
      </c>
      <c r="C27" s="120" t="s">
        <v>114</v>
      </c>
      <c r="D27" s="36" t="s">
        <v>86</v>
      </c>
      <c r="E27" s="184"/>
      <c r="F27" s="178">
        <v>0.001488078703703704</v>
      </c>
      <c r="G27" s="50">
        <v>180</v>
      </c>
      <c r="H27" s="15">
        <f t="shared" si="3"/>
        <v>0.003571412037037037</v>
      </c>
      <c r="I27" s="14"/>
      <c r="J27" s="143" t="s">
        <v>136</v>
      </c>
      <c r="K27" s="50"/>
      <c r="L27" s="15"/>
      <c r="M27" s="15">
        <v>0.0035714120370370366</v>
      </c>
      <c r="N27" s="100">
        <v>162</v>
      </c>
    </row>
    <row r="28" spans="1:14" s="179" customFormat="1" ht="15" customHeight="1">
      <c r="A28" s="11">
        <v>11</v>
      </c>
      <c r="B28" s="36">
        <v>22</v>
      </c>
      <c r="C28" s="120" t="s">
        <v>106</v>
      </c>
      <c r="D28" s="36" t="s">
        <v>100</v>
      </c>
      <c r="E28" s="184"/>
      <c r="F28" s="178">
        <v>0.0022305555555555555</v>
      </c>
      <c r="G28" s="50">
        <v>180</v>
      </c>
      <c r="H28" s="15">
        <f t="shared" si="3"/>
        <v>0.004313888888888889</v>
      </c>
      <c r="I28" s="14"/>
      <c r="J28" s="178">
        <v>0.001203125</v>
      </c>
      <c r="K28" s="50">
        <v>215</v>
      </c>
      <c r="L28" s="15">
        <f aca="true" t="shared" si="6" ref="L28:L38">J28+K28/(24*3600)</f>
        <v>0.0036915509259259262</v>
      </c>
      <c r="M28" s="15">
        <f aca="true" t="shared" si="7" ref="M28:M38">IF(H28&lt;L28,H28,L28)</f>
        <v>0.0036915509259259262</v>
      </c>
      <c r="N28" s="100">
        <v>153</v>
      </c>
    </row>
    <row r="29" spans="1:14" s="179" customFormat="1" ht="15" customHeight="1">
      <c r="A29" s="11">
        <v>12</v>
      </c>
      <c r="B29" s="36">
        <v>1</v>
      </c>
      <c r="C29" s="120" t="s">
        <v>85</v>
      </c>
      <c r="D29" s="36" t="s">
        <v>17</v>
      </c>
      <c r="E29" s="184"/>
      <c r="F29" s="178">
        <v>0.0019271990740740742</v>
      </c>
      <c r="G29" s="50">
        <v>170</v>
      </c>
      <c r="H29" s="15">
        <f t="shared" si="3"/>
        <v>0.0038947916666666666</v>
      </c>
      <c r="I29" s="14"/>
      <c r="J29" s="178">
        <v>0.0017354166666666666</v>
      </c>
      <c r="K29" s="50">
        <v>210</v>
      </c>
      <c r="L29" s="15">
        <f t="shared" si="6"/>
        <v>0.004165972222222222</v>
      </c>
      <c r="M29" s="15">
        <f t="shared" si="7"/>
        <v>0.0038947916666666666</v>
      </c>
      <c r="N29" s="100">
        <v>144</v>
      </c>
    </row>
    <row r="30" spans="1:14" s="179" customFormat="1" ht="15" customHeight="1">
      <c r="A30" s="11">
        <v>13</v>
      </c>
      <c r="B30" s="36">
        <v>2</v>
      </c>
      <c r="C30" s="120" t="s">
        <v>84</v>
      </c>
      <c r="D30" s="36" t="s">
        <v>22</v>
      </c>
      <c r="E30" s="184"/>
      <c r="F30" s="178">
        <v>0.0020827546296296293</v>
      </c>
      <c r="G30" s="50">
        <v>175</v>
      </c>
      <c r="H30" s="15">
        <f t="shared" si="3"/>
        <v>0.004108217592592592</v>
      </c>
      <c r="I30" s="14"/>
      <c r="J30" s="178">
        <v>0.002931481481481481</v>
      </c>
      <c r="K30" s="50">
        <v>90</v>
      </c>
      <c r="L30" s="15">
        <f t="shared" si="6"/>
        <v>0.0039731481481481475</v>
      </c>
      <c r="M30" s="15">
        <f t="shared" si="7"/>
        <v>0.0039731481481481475</v>
      </c>
      <c r="N30" s="100">
        <v>135</v>
      </c>
    </row>
    <row r="31" spans="1:14" s="179" customFormat="1" ht="15" customHeight="1">
      <c r="A31" s="11">
        <v>14</v>
      </c>
      <c r="B31" s="36">
        <v>18</v>
      </c>
      <c r="C31" s="120" t="s">
        <v>118</v>
      </c>
      <c r="D31" s="36" t="s">
        <v>29</v>
      </c>
      <c r="E31" s="184"/>
      <c r="F31" s="178">
        <v>0.0016908564814814813</v>
      </c>
      <c r="G31" s="50">
        <v>220</v>
      </c>
      <c r="H31" s="15">
        <f t="shared" si="3"/>
        <v>0.004237152777777778</v>
      </c>
      <c r="I31" s="14"/>
      <c r="J31" s="178">
        <v>0.0013247685185185185</v>
      </c>
      <c r="K31" s="50">
        <v>310</v>
      </c>
      <c r="L31" s="15">
        <f t="shared" si="6"/>
        <v>0.0049127314814814815</v>
      </c>
      <c r="M31" s="15">
        <f t="shared" si="7"/>
        <v>0.004237152777777778</v>
      </c>
      <c r="N31" s="100">
        <v>126</v>
      </c>
    </row>
    <row r="32" spans="1:14" s="179" customFormat="1" ht="15" customHeight="1">
      <c r="A32" s="11">
        <v>15</v>
      </c>
      <c r="B32" s="36">
        <v>12</v>
      </c>
      <c r="C32" s="185" t="s">
        <v>110</v>
      </c>
      <c r="D32" s="36" t="s">
        <v>100</v>
      </c>
      <c r="E32" s="184"/>
      <c r="F32" s="178">
        <v>0.0011733796296296297</v>
      </c>
      <c r="G32" s="50">
        <v>270</v>
      </c>
      <c r="H32" s="15">
        <f t="shared" si="3"/>
        <v>0.004298379629629629</v>
      </c>
      <c r="I32" s="14"/>
      <c r="J32" s="178">
        <v>0.0019172453703703704</v>
      </c>
      <c r="K32" s="50">
        <v>215</v>
      </c>
      <c r="L32" s="15">
        <f t="shared" si="6"/>
        <v>0.004405671296296296</v>
      </c>
      <c r="M32" s="15">
        <f t="shared" si="7"/>
        <v>0.004298379629629629</v>
      </c>
      <c r="N32" s="100">
        <v>117</v>
      </c>
    </row>
    <row r="33" spans="1:14" s="179" customFormat="1" ht="15" customHeight="1">
      <c r="A33" s="11">
        <v>16</v>
      </c>
      <c r="B33" s="36">
        <v>14</v>
      </c>
      <c r="C33" s="120" t="s">
        <v>112</v>
      </c>
      <c r="D33" s="36" t="s">
        <v>19</v>
      </c>
      <c r="E33" s="184"/>
      <c r="F33" s="178">
        <v>0.0018572916666666668</v>
      </c>
      <c r="G33" s="50">
        <v>215</v>
      </c>
      <c r="H33" s="15">
        <f t="shared" si="3"/>
        <v>0.004345717592592593</v>
      </c>
      <c r="I33" s="14"/>
      <c r="J33" s="178">
        <v>0.0026255787037037033</v>
      </c>
      <c r="K33" s="50">
        <v>205</v>
      </c>
      <c r="L33" s="15">
        <f t="shared" si="6"/>
        <v>0.004998263888888889</v>
      </c>
      <c r="M33" s="15">
        <f t="shared" si="7"/>
        <v>0.004345717592592593</v>
      </c>
      <c r="N33" s="100">
        <v>108</v>
      </c>
    </row>
    <row r="34" spans="1:14" s="179" customFormat="1" ht="15" customHeight="1">
      <c r="A34" s="11">
        <v>17</v>
      </c>
      <c r="B34" s="36">
        <v>3</v>
      </c>
      <c r="C34" s="120" t="s">
        <v>103</v>
      </c>
      <c r="D34" s="36" t="s">
        <v>22</v>
      </c>
      <c r="E34" s="184"/>
      <c r="F34" s="178">
        <v>0.001263078703703704</v>
      </c>
      <c r="G34" s="50">
        <v>270</v>
      </c>
      <c r="H34" s="15">
        <f t="shared" si="3"/>
        <v>0.004388078703703704</v>
      </c>
      <c r="I34" s="14"/>
      <c r="J34" s="178">
        <v>0.0033422453703703704</v>
      </c>
      <c r="K34" s="50">
        <v>185</v>
      </c>
      <c r="L34" s="15">
        <f t="shared" si="6"/>
        <v>0.005483449074074075</v>
      </c>
      <c r="M34" s="15">
        <f t="shared" si="7"/>
        <v>0.004388078703703704</v>
      </c>
      <c r="N34" s="100">
        <v>99</v>
      </c>
    </row>
    <row r="35" spans="1:14" s="179" customFormat="1" ht="15" customHeight="1">
      <c r="A35" s="11">
        <v>18</v>
      </c>
      <c r="B35" s="36">
        <v>8</v>
      </c>
      <c r="C35" s="120" t="s">
        <v>107</v>
      </c>
      <c r="D35" s="36" t="s">
        <v>25</v>
      </c>
      <c r="E35" s="184"/>
      <c r="F35" s="178">
        <v>0.0012482638888888888</v>
      </c>
      <c r="G35" s="50">
        <v>275</v>
      </c>
      <c r="H35" s="15">
        <f t="shared" si="3"/>
        <v>0.004431134259259259</v>
      </c>
      <c r="I35" s="14"/>
      <c r="J35" s="178">
        <v>0.002362962962962963</v>
      </c>
      <c r="K35" s="50">
        <v>240</v>
      </c>
      <c r="L35" s="15">
        <f t="shared" si="6"/>
        <v>0.005140740740740741</v>
      </c>
      <c r="M35" s="15">
        <f t="shared" si="7"/>
        <v>0.004431134259259259</v>
      </c>
      <c r="N35" s="100">
        <v>90</v>
      </c>
    </row>
    <row r="36" spans="1:14" s="179" customFormat="1" ht="15" customHeight="1">
      <c r="A36" s="11">
        <v>19</v>
      </c>
      <c r="B36" s="36">
        <v>23</v>
      </c>
      <c r="C36" s="120" t="s">
        <v>115</v>
      </c>
      <c r="D36" s="36" t="s">
        <v>86</v>
      </c>
      <c r="E36" s="184"/>
      <c r="F36" s="178">
        <v>0.0011383101851851851</v>
      </c>
      <c r="G36" s="50">
        <v>320</v>
      </c>
      <c r="H36" s="15">
        <f t="shared" si="3"/>
        <v>0.004842013888888889</v>
      </c>
      <c r="I36" s="14"/>
      <c r="J36" s="178">
        <v>0.0009981481481481482</v>
      </c>
      <c r="K36" s="50">
        <v>365</v>
      </c>
      <c r="L36" s="15">
        <f t="shared" si="6"/>
        <v>0.005222685185185185</v>
      </c>
      <c r="M36" s="15">
        <f t="shared" si="7"/>
        <v>0.004842013888888889</v>
      </c>
      <c r="N36" s="100">
        <v>84</v>
      </c>
    </row>
    <row r="37" spans="1:14" s="179" customFormat="1" ht="15" customHeight="1">
      <c r="A37" s="11">
        <v>20</v>
      </c>
      <c r="B37" s="36">
        <v>17</v>
      </c>
      <c r="C37" s="120" t="s">
        <v>116</v>
      </c>
      <c r="D37" s="36" t="s">
        <v>17</v>
      </c>
      <c r="E37" s="184"/>
      <c r="F37" s="178">
        <v>0.0021288194444444445</v>
      </c>
      <c r="G37" s="50">
        <v>270</v>
      </c>
      <c r="H37" s="15">
        <f t="shared" si="3"/>
        <v>0.005253819444444445</v>
      </c>
      <c r="I37" s="14"/>
      <c r="J37" s="178">
        <v>0.0016791666666666667</v>
      </c>
      <c r="K37" s="50">
        <v>280</v>
      </c>
      <c r="L37" s="15">
        <f t="shared" si="6"/>
        <v>0.0049199074074074076</v>
      </c>
      <c r="M37" s="15">
        <f t="shared" si="7"/>
        <v>0.0049199074074074076</v>
      </c>
      <c r="N37" s="100">
        <v>78</v>
      </c>
    </row>
    <row r="38" spans="1:14" s="179" customFormat="1" ht="15" customHeight="1">
      <c r="A38" s="11">
        <v>21</v>
      </c>
      <c r="B38" s="36">
        <v>13</v>
      </c>
      <c r="C38" s="185" t="s">
        <v>111</v>
      </c>
      <c r="D38" s="36" t="s">
        <v>100</v>
      </c>
      <c r="E38" s="184"/>
      <c r="F38" s="178">
        <v>0.0011337962962962964</v>
      </c>
      <c r="G38" s="50">
        <v>370</v>
      </c>
      <c r="H38" s="15">
        <f t="shared" si="3"/>
        <v>0.005416203703703704</v>
      </c>
      <c r="I38" s="14"/>
      <c r="J38" s="178">
        <v>0.0012947916666666667</v>
      </c>
      <c r="K38" s="50">
        <v>455</v>
      </c>
      <c r="L38" s="15">
        <f t="shared" si="6"/>
        <v>0.00656099537037037</v>
      </c>
      <c r="M38" s="15">
        <f t="shared" si="7"/>
        <v>0.005416203703703704</v>
      </c>
      <c r="N38" s="100">
        <v>72</v>
      </c>
    </row>
    <row r="39" spans="1:14" s="179" customFormat="1" ht="15" customHeight="1">
      <c r="A39" s="11">
        <v>22</v>
      </c>
      <c r="B39" s="36">
        <v>11</v>
      </c>
      <c r="C39" s="120" t="s">
        <v>109</v>
      </c>
      <c r="D39" s="36" t="s">
        <v>17</v>
      </c>
      <c r="E39" s="184"/>
      <c r="F39" s="178">
        <v>0.0013236111111111113</v>
      </c>
      <c r="G39" s="50">
        <v>370</v>
      </c>
      <c r="H39" s="15">
        <f t="shared" si="3"/>
        <v>0.005606018518518519</v>
      </c>
      <c r="I39" s="14"/>
      <c r="J39" s="143" t="s">
        <v>136</v>
      </c>
      <c r="K39" s="50"/>
      <c r="L39" s="15"/>
      <c r="M39" s="15">
        <v>0.005606018518518518</v>
      </c>
      <c r="N39" s="100">
        <v>66</v>
      </c>
    </row>
    <row r="40" spans="1:14" s="179" customFormat="1" ht="15" customHeight="1">
      <c r="A40" s="11">
        <v>23</v>
      </c>
      <c r="B40" s="36">
        <v>21</v>
      </c>
      <c r="C40" s="120" t="s">
        <v>119</v>
      </c>
      <c r="D40" s="36" t="s">
        <v>17</v>
      </c>
      <c r="E40" s="184"/>
      <c r="F40" s="143" t="s">
        <v>135</v>
      </c>
      <c r="G40" s="50"/>
      <c r="H40" s="15"/>
      <c r="I40" s="14"/>
      <c r="J40" s="143" t="s">
        <v>135</v>
      </c>
      <c r="K40" s="50"/>
      <c r="L40" s="15"/>
      <c r="M40" s="15"/>
      <c r="N40" s="100">
        <v>60</v>
      </c>
    </row>
    <row r="42" spans="3:5" ht="12.75">
      <c r="C42" t="s">
        <v>44</v>
      </c>
      <c r="E42" s="49"/>
    </row>
    <row r="43" ht="12.75">
      <c r="E43" s="49"/>
    </row>
    <row r="45" spans="3:4" ht="12.75">
      <c r="C45" s="26"/>
      <c r="D45" s="26"/>
    </row>
    <row r="46" spans="2:4" ht="12.75">
      <c r="B46" s="9"/>
      <c r="C46" s="9"/>
      <c r="D46" s="9"/>
    </row>
  </sheetData>
  <sheetProtection/>
  <mergeCells count="2">
    <mergeCell ref="C1:L1"/>
    <mergeCell ref="A2:N2"/>
  </mergeCells>
  <conditionalFormatting sqref="K18:K40 G6:G15 K6:K15 G18:G40">
    <cfRule type="cellIs" priority="5" dxfId="12" operator="greaterThan" stopIfTrue="1">
      <formula>0</formula>
    </cfRule>
  </conditionalFormatting>
  <conditionalFormatting sqref="F18:F40 J6:J15 H18:H40 F6:F15 J18:J40 L18:M40 H6:H15 L6:M15">
    <cfRule type="cellIs" priority="6" dxfId="1" operator="equal" stopIfTrue="1">
      <formula>0</formula>
    </cfRule>
    <cfRule type="cellIs" priority="7" dxfId="0" operator="greaterThan" stopIfTrue="1">
      <formula>0</formula>
    </cfRule>
  </conditionalFormatting>
  <conditionalFormatting sqref="E6:E15">
    <cfRule type="cellIs" priority="3" dxfId="1" operator="equal" stopIfTrue="1">
      <formula>0</formula>
    </cfRule>
    <cfRule type="cellIs" priority="4" dxfId="0" operator="greaterThan" stopIfTrue="1">
      <formula>0</formula>
    </cfRule>
  </conditionalFormatting>
  <conditionalFormatting sqref="E18:E40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51" bottom="0.52" header="0.5118110236220472" footer="0.5118110236220472"/>
  <pageSetup fitToHeight="1" fitToWidth="1" horizontalDpi="600" verticalDpi="600" orientation="landscape" paperSize="9" scale="65" r:id="rId2"/>
  <rowBreaks count="1" manualBreakCount="1">
    <brk id="16" max="1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zoomScalePageLayoutView="0" workbookViewId="0" topLeftCell="A1">
      <selection activeCell="M31" sqref="M31"/>
    </sheetView>
  </sheetViews>
  <sheetFormatPr defaultColWidth="11.421875" defaultRowHeight="12.75"/>
  <cols>
    <col min="1" max="1" width="4.140625" style="0" customWidth="1"/>
    <col min="2" max="2" width="5.28125" style="0" bestFit="1" customWidth="1"/>
    <col min="3" max="3" width="32.8515625" style="0" bestFit="1" customWidth="1"/>
    <col min="4" max="4" width="6.140625" style="0" bestFit="1" customWidth="1"/>
    <col min="5" max="5" width="10.00390625" style="10" customWidth="1"/>
    <col min="6" max="6" width="5.421875" style="0" bestFit="1" customWidth="1"/>
    <col min="9" max="9" width="5.7109375" style="0" bestFit="1" customWidth="1"/>
  </cols>
  <sheetData>
    <row r="1" spans="3:4" ht="58.5" customHeight="1">
      <c r="C1" s="215" t="s">
        <v>94</v>
      </c>
      <c r="D1" s="215"/>
    </row>
    <row r="2" spans="1:6" ht="12.75">
      <c r="A2" s="218" t="s">
        <v>54</v>
      </c>
      <c r="B2" s="218"/>
      <c r="C2" s="218"/>
      <c r="D2" s="218"/>
      <c r="E2" s="218"/>
      <c r="F2" s="219"/>
    </row>
    <row r="3" spans="1:9" ht="61.5">
      <c r="A3" s="2" t="s">
        <v>1</v>
      </c>
      <c r="B3" s="2" t="s">
        <v>41</v>
      </c>
      <c r="C3" s="3" t="s">
        <v>3</v>
      </c>
      <c r="D3" s="2" t="s">
        <v>4</v>
      </c>
      <c r="E3" s="19" t="s">
        <v>42</v>
      </c>
      <c r="F3" s="2" t="s">
        <v>43</v>
      </c>
      <c r="I3" s="4" t="s">
        <v>55</v>
      </c>
    </row>
    <row r="4" spans="1:6" ht="12.75">
      <c r="A4" s="20"/>
      <c r="B4" s="20"/>
      <c r="C4" s="20"/>
      <c r="D4" s="20"/>
      <c r="E4" s="20"/>
      <c r="F4" s="20"/>
    </row>
    <row r="5" spans="1:6" ht="12.75">
      <c r="A5" s="9" t="s">
        <v>15</v>
      </c>
      <c r="B5" s="20"/>
      <c r="C5" s="20"/>
      <c r="D5" s="41"/>
      <c r="E5" s="20"/>
      <c r="F5" s="20"/>
    </row>
    <row r="6" spans="1:9" ht="15">
      <c r="A6" s="12">
        <v>1</v>
      </c>
      <c r="B6" s="12">
        <v>26</v>
      </c>
      <c r="C6" s="13" t="s">
        <v>122</v>
      </c>
      <c r="D6" s="12" t="s">
        <v>25</v>
      </c>
      <c r="E6" s="38">
        <v>0.03486921296296296</v>
      </c>
      <c r="F6" s="22">
        <v>400</v>
      </c>
      <c r="I6" s="45">
        <v>0.4166666666666667</v>
      </c>
    </row>
    <row r="7" spans="1:9" ht="15">
      <c r="A7" s="12">
        <v>2</v>
      </c>
      <c r="B7" s="12">
        <v>27</v>
      </c>
      <c r="C7" s="13" t="s">
        <v>97</v>
      </c>
      <c r="D7" s="12" t="s">
        <v>100</v>
      </c>
      <c r="E7" s="38">
        <v>0.03528865740740741</v>
      </c>
      <c r="F7" s="22">
        <v>352</v>
      </c>
      <c r="I7" s="14">
        <v>0.4173611111111111</v>
      </c>
    </row>
    <row r="8" spans="1:9" ht="15">
      <c r="A8" s="12">
        <v>3</v>
      </c>
      <c r="B8" s="12">
        <v>28</v>
      </c>
      <c r="C8" s="13" t="s">
        <v>123</v>
      </c>
      <c r="D8" s="12" t="s">
        <v>30</v>
      </c>
      <c r="E8" s="38">
        <v>0.03539872685185185</v>
      </c>
      <c r="F8" s="22">
        <v>316</v>
      </c>
      <c r="I8" s="14">
        <v>0.418055555555556</v>
      </c>
    </row>
    <row r="9" spans="1:9" ht="15">
      <c r="A9" s="12">
        <v>4</v>
      </c>
      <c r="B9" s="12">
        <v>25</v>
      </c>
      <c r="C9" s="13" t="s">
        <v>121</v>
      </c>
      <c r="D9" s="12" t="s">
        <v>30</v>
      </c>
      <c r="E9" s="38">
        <v>0.035963425925925926</v>
      </c>
      <c r="F9" s="22">
        <v>288</v>
      </c>
      <c r="I9" s="14">
        <v>0.41875</v>
      </c>
    </row>
    <row r="10" spans="1:9" ht="15">
      <c r="A10" s="12">
        <v>5</v>
      </c>
      <c r="B10" s="12">
        <v>24</v>
      </c>
      <c r="C10" s="13" t="s">
        <v>95</v>
      </c>
      <c r="D10" s="12" t="s">
        <v>96</v>
      </c>
      <c r="E10" s="38">
        <v>0.03728761574074074</v>
      </c>
      <c r="F10" s="22">
        <v>276</v>
      </c>
      <c r="I10" s="14">
        <v>0.419444444444444</v>
      </c>
    </row>
    <row r="11" spans="1:9" ht="15">
      <c r="A11" s="12">
        <v>6</v>
      </c>
      <c r="B11" s="12">
        <v>29</v>
      </c>
      <c r="C11" s="13" t="s">
        <v>98</v>
      </c>
      <c r="D11" s="12" t="s">
        <v>100</v>
      </c>
      <c r="E11" s="38">
        <v>0.03819895833333333</v>
      </c>
      <c r="F11" s="22">
        <v>264</v>
      </c>
      <c r="I11" s="14">
        <v>0.420138888888889</v>
      </c>
    </row>
    <row r="12" spans="1:9" ht="15">
      <c r="A12" s="12">
        <v>7</v>
      </c>
      <c r="B12" s="12">
        <v>35</v>
      </c>
      <c r="C12" s="13" t="s">
        <v>133</v>
      </c>
      <c r="D12" s="12" t="s">
        <v>19</v>
      </c>
      <c r="E12" s="38">
        <v>0.038444328703703706</v>
      </c>
      <c r="F12" s="22">
        <v>252</v>
      </c>
      <c r="I12" s="14">
        <v>0.420833333333333</v>
      </c>
    </row>
    <row r="13" spans="1:9" ht="15">
      <c r="A13" s="12">
        <v>8</v>
      </c>
      <c r="B13" s="12">
        <v>33</v>
      </c>
      <c r="C13" s="13" t="s">
        <v>124</v>
      </c>
      <c r="D13" s="12" t="s">
        <v>22</v>
      </c>
      <c r="E13" s="38">
        <v>0.038524421296296296</v>
      </c>
      <c r="F13" s="22">
        <v>240</v>
      </c>
      <c r="I13" s="14">
        <v>0.421527777777778</v>
      </c>
    </row>
    <row r="14" spans="1:9" ht="15">
      <c r="A14" s="12">
        <v>9</v>
      </c>
      <c r="B14" s="12">
        <v>31</v>
      </c>
      <c r="C14" s="13" t="s">
        <v>99</v>
      </c>
      <c r="D14" s="12" t="s">
        <v>22</v>
      </c>
      <c r="E14" s="38">
        <v>0.03931875</v>
      </c>
      <c r="F14" s="22">
        <v>228</v>
      </c>
      <c r="I14" s="122"/>
    </row>
    <row r="15" spans="1:9" ht="15">
      <c r="A15" s="12">
        <v>10</v>
      </c>
      <c r="B15" s="12">
        <v>32</v>
      </c>
      <c r="C15" s="13" t="s">
        <v>125</v>
      </c>
      <c r="D15" s="12" t="s">
        <v>96</v>
      </c>
      <c r="E15" s="38">
        <v>0.04059953703703704</v>
      </c>
      <c r="F15" s="22">
        <v>216</v>
      </c>
      <c r="I15" s="122"/>
    </row>
    <row r="16" spans="1:6" ht="15">
      <c r="A16" s="23"/>
      <c r="B16" s="9"/>
      <c r="C16" s="9"/>
      <c r="D16" s="9"/>
      <c r="E16" s="9"/>
      <c r="F16" s="9"/>
    </row>
    <row r="17" spans="1:5" ht="15">
      <c r="A17" s="17" t="s">
        <v>28</v>
      </c>
      <c r="B17" s="42"/>
      <c r="C17" s="18"/>
      <c r="D17" s="41"/>
      <c r="E17" s="18"/>
    </row>
    <row r="18" spans="1:9" ht="15">
      <c r="A18" s="12">
        <v>1</v>
      </c>
      <c r="B18" s="12">
        <v>7</v>
      </c>
      <c r="C18" s="144" t="s">
        <v>126</v>
      </c>
      <c r="D18" s="12" t="s">
        <v>117</v>
      </c>
      <c r="E18" s="143">
        <v>0.032989583333333336</v>
      </c>
      <c r="F18" s="16">
        <v>400</v>
      </c>
      <c r="I18" s="45">
        <v>0.4583333333333333</v>
      </c>
    </row>
    <row r="19" spans="1:9" ht="15">
      <c r="A19" s="12">
        <v>2</v>
      </c>
      <c r="B19" s="12">
        <v>9</v>
      </c>
      <c r="C19" s="13" t="s">
        <v>108</v>
      </c>
      <c r="D19" s="12" t="s">
        <v>100</v>
      </c>
      <c r="E19" s="143">
        <v>0.0330875</v>
      </c>
      <c r="F19" s="16">
        <v>352</v>
      </c>
      <c r="I19" s="14">
        <v>0.4590277777777778</v>
      </c>
    </row>
    <row r="20" spans="1:9" ht="15">
      <c r="A20" s="12">
        <v>3</v>
      </c>
      <c r="B20" s="12">
        <v>15</v>
      </c>
      <c r="C20" s="144" t="s">
        <v>113</v>
      </c>
      <c r="D20" s="12" t="s">
        <v>25</v>
      </c>
      <c r="E20" s="143">
        <v>0.033221643518518515</v>
      </c>
      <c r="F20" s="16">
        <v>316</v>
      </c>
      <c r="I20" s="14">
        <v>0.459722222222222</v>
      </c>
    </row>
    <row r="21" spans="1:9" ht="15">
      <c r="A21" s="12">
        <v>4</v>
      </c>
      <c r="B21" s="12">
        <v>19</v>
      </c>
      <c r="C21" s="13" t="s">
        <v>101</v>
      </c>
      <c r="D21" s="12" t="s">
        <v>22</v>
      </c>
      <c r="E21" s="143">
        <v>0.03368761574074074</v>
      </c>
      <c r="F21" s="16">
        <v>288</v>
      </c>
      <c r="I21" s="14">
        <v>0.460416666666667</v>
      </c>
    </row>
    <row r="22" spans="1:9" ht="15">
      <c r="A22" s="12">
        <v>5</v>
      </c>
      <c r="B22" s="12">
        <v>5</v>
      </c>
      <c r="C22" s="13" t="s">
        <v>120</v>
      </c>
      <c r="D22" s="12" t="s">
        <v>19</v>
      </c>
      <c r="E22" s="143">
        <v>0.03389884259259259</v>
      </c>
      <c r="F22" s="16">
        <v>276</v>
      </c>
      <c r="I22" s="14">
        <v>0.461111111111111</v>
      </c>
    </row>
    <row r="23" spans="1:9" ht="15">
      <c r="A23" s="12">
        <v>6</v>
      </c>
      <c r="B23" s="12">
        <v>20</v>
      </c>
      <c r="C23" s="13" t="s">
        <v>102</v>
      </c>
      <c r="D23" s="12" t="s">
        <v>22</v>
      </c>
      <c r="E23" s="143">
        <v>0.03402164351851852</v>
      </c>
      <c r="F23" s="16">
        <v>264</v>
      </c>
      <c r="I23" s="14">
        <v>0.461805555555556</v>
      </c>
    </row>
    <row r="24" spans="1:9" ht="15">
      <c r="A24" s="12">
        <v>7</v>
      </c>
      <c r="B24" s="12">
        <v>6</v>
      </c>
      <c r="C24" s="144" t="s">
        <v>105</v>
      </c>
      <c r="D24" s="12" t="s">
        <v>96</v>
      </c>
      <c r="E24" s="143">
        <v>0.03457511574074074</v>
      </c>
      <c r="F24" s="16">
        <v>252</v>
      </c>
      <c r="I24" s="14">
        <v>0.4625</v>
      </c>
    </row>
    <row r="25" spans="1:9" ht="15">
      <c r="A25" s="12">
        <v>8</v>
      </c>
      <c r="B25" s="12">
        <v>4</v>
      </c>
      <c r="C25" s="13" t="s">
        <v>104</v>
      </c>
      <c r="D25" s="12" t="s">
        <v>25</v>
      </c>
      <c r="E25" s="143">
        <v>0.03469548611111111</v>
      </c>
      <c r="F25" s="16">
        <v>240</v>
      </c>
      <c r="I25" s="14">
        <v>0.463194444444445</v>
      </c>
    </row>
    <row r="26" spans="1:9" ht="15">
      <c r="A26" s="12">
        <v>9</v>
      </c>
      <c r="B26" s="12">
        <v>14</v>
      </c>
      <c r="C26" s="13" t="s">
        <v>112</v>
      </c>
      <c r="D26" s="12" t="s">
        <v>19</v>
      </c>
      <c r="E26" s="143">
        <v>0.03477986111111111</v>
      </c>
      <c r="F26" s="16">
        <v>228</v>
      </c>
      <c r="I26" s="14">
        <v>0.463888888888889</v>
      </c>
    </row>
    <row r="27" spans="1:9" ht="15">
      <c r="A27" s="12">
        <v>10</v>
      </c>
      <c r="B27" s="12">
        <v>10</v>
      </c>
      <c r="C27" s="13" t="s">
        <v>87</v>
      </c>
      <c r="D27" s="12" t="s">
        <v>17</v>
      </c>
      <c r="E27" s="143">
        <v>0.03480648148148148</v>
      </c>
      <c r="F27" s="16">
        <v>216</v>
      </c>
      <c r="I27" s="14">
        <v>0.464583333333334</v>
      </c>
    </row>
    <row r="28" spans="1:9" ht="15">
      <c r="A28" s="12">
        <v>11</v>
      </c>
      <c r="B28" s="12">
        <v>1</v>
      </c>
      <c r="C28" s="13" t="s">
        <v>85</v>
      </c>
      <c r="D28" s="12" t="s">
        <v>17</v>
      </c>
      <c r="E28" s="143">
        <v>0.03519537037037037</v>
      </c>
      <c r="F28" s="16">
        <v>204</v>
      </c>
      <c r="I28" s="14">
        <v>0.465277777777778</v>
      </c>
    </row>
    <row r="29" spans="1:9" ht="15">
      <c r="A29" s="12">
        <v>12</v>
      </c>
      <c r="B29" s="12">
        <v>16</v>
      </c>
      <c r="C29" s="13" t="s">
        <v>114</v>
      </c>
      <c r="D29" s="12" t="s">
        <v>86</v>
      </c>
      <c r="E29" s="143">
        <v>0.03525219907407407</v>
      </c>
      <c r="F29" s="16">
        <v>192</v>
      </c>
      <c r="I29" s="14">
        <v>0.465972222222223</v>
      </c>
    </row>
    <row r="30" spans="1:9" ht="15">
      <c r="A30" s="12">
        <v>13</v>
      </c>
      <c r="B30" s="12">
        <v>2</v>
      </c>
      <c r="C30" s="13" t="s">
        <v>84</v>
      </c>
      <c r="D30" s="12" t="s">
        <v>22</v>
      </c>
      <c r="E30" s="143">
        <v>0.03540138888888889</v>
      </c>
      <c r="F30" s="16">
        <v>180</v>
      </c>
      <c r="I30" s="14">
        <v>0.466666666666668</v>
      </c>
    </row>
    <row r="31" spans="1:9" ht="15">
      <c r="A31" s="12">
        <v>14</v>
      </c>
      <c r="B31" s="12">
        <v>23</v>
      </c>
      <c r="C31" s="13" t="s">
        <v>115</v>
      </c>
      <c r="D31" s="12" t="s">
        <v>86</v>
      </c>
      <c r="E31" s="143">
        <v>0.03561284722222222</v>
      </c>
      <c r="F31" s="16">
        <v>168</v>
      </c>
      <c r="I31" s="45">
        <v>0.5</v>
      </c>
    </row>
    <row r="32" spans="1:9" ht="15">
      <c r="A32" s="12">
        <v>15</v>
      </c>
      <c r="B32" s="12">
        <v>18</v>
      </c>
      <c r="C32" s="13" t="s">
        <v>118</v>
      </c>
      <c r="D32" s="12" t="s">
        <v>29</v>
      </c>
      <c r="E32" s="143">
        <v>0.03611180555555555</v>
      </c>
      <c r="F32" s="16">
        <v>156</v>
      </c>
      <c r="I32" s="14">
        <v>0.5006944444444444</v>
      </c>
    </row>
    <row r="33" spans="1:9" ht="15">
      <c r="A33" s="12">
        <v>16</v>
      </c>
      <c r="B33" s="12">
        <v>3</v>
      </c>
      <c r="C33" s="13" t="s">
        <v>103</v>
      </c>
      <c r="D33" s="12" t="s">
        <v>22</v>
      </c>
      <c r="E33" s="143">
        <v>0.03647951388888889</v>
      </c>
      <c r="F33" s="16">
        <v>144</v>
      </c>
      <c r="I33" s="14">
        <v>0.501388888888889</v>
      </c>
    </row>
    <row r="34" spans="1:9" ht="15">
      <c r="A34" s="12">
        <v>17</v>
      </c>
      <c r="B34" s="12">
        <v>22</v>
      </c>
      <c r="C34" s="13" t="s">
        <v>106</v>
      </c>
      <c r="D34" s="12" t="s">
        <v>100</v>
      </c>
      <c r="E34" s="143">
        <v>0.03719155092592592</v>
      </c>
      <c r="F34" s="16">
        <v>132</v>
      </c>
      <c r="I34" s="14">
        <v>0.502083333333333</v>
      </c>
    </row>
    <row r="35" spans="1:9" ht="15">
      <c r="A35" s="12">
        <v>18</v>
      </c>
      <c r="B35" s="12">
        <v>8</v>
      </c>
      <c r="C35" s="13" t="s">
        <v>107</v>
      </c>
      <c r="D35" s="12" t="s">
        <v>25</v>
      </c>
      <c r="E35" s="38">
        <v>0.037815393518518516</v>
      </c>
      <c r="F35" s="16">
        <v>120</v>
      </c>
      <c r="I35" s="14">
        <v>0.502777777777778</v>
      </c>
    </row>
    <row r="36" spans="1:9" ht="15">
      <c r="A36" s="12">
        <v>19</v>
      </c>
      <c r="B36" s="12">
        <v>17</v>
      </c>
      <c r="C36" s="13" t="s">
        <v>116</v>
      </c>
      <c r="D36" s="12" t="s">
        <v>17</v>
      </c>
      <c r="E36" s="38">
        <v>0.038081944444444446</v>
      </c>
      <c r="F36" s="16">
        <v>112</v>
      </c>
      <c r="I36" s="14">
        <v>0.503472222222222</v>
      </c>
    </row>
    <row r="37" spans="1:9" ht="15">
      <c r="A37" s="12">
        <v>20</v>
      </c>
      <c r="B37" s="12">
        <v>12</v>
      </c>
      <c r="C37" s="144" t="s">
        <v>110</v>
      </c>
      <c r="D37" s="12" t="s">
        <v>100</v>
      </c>
      <c r="E37" s="38">
        <v>0.038331365740740746</v>
      </c>
      <c r="F37" s="16">
        <v>104</v>
      </c>
      <c r="I37" s="14">
        <v>0.504166666666667</v>
      </c>
    </row>
    <row r="38" spans="1:9" ht="15">
      <c r="A38" s="12">
        <v>21</v>
      </c>
      <c r="B38" s="12">
        <v>21</v>
      </c>
      <c r="C38" s="13" t="s">
        <v>119</v>
      </c>
      <c r="D38" s="12" t="s">
        <v>17</v>
      </c>
      <c r="E38" s="38">
        <v>0.038752199074074074</v>
      </c>
      <c r="F38" s="16">
        <v>96</v>
      </c>
      <c r="I38" s="14">
        <v>0.504861111111111</v>
      </c>
    </row>
    <row r="39" spans="1:9" ht="15">
      <c r="A39" s="12">
        <v>22</v>
      </c>
      <c r="B39" s="12">
        <v>11</v>
      </c>
      <c r="C39" s="13" t="s">
        <v>109</v>
      </c>
      <c r="D39" s="12" t="s">
        <v>17</v>
      </c>
      <c r="E39" s="38">
        <v>0.038929398148148144</v>
      </c>
      <c r="F39" s="16">
        <v>88</v>
      </c>
      <c r="I39" s="14">
        <v>0.505555555555556</v>
      </c>
    </row>
    <row r="40" spans="1:9" ht="15">
      <c r="A40" s="12">
        <v>23</v>
      </c>
      <c r="B40" s="12">
        <v>13</v>
      </c>
      <c r="C40" s="144" t="s">
        <v>111</v>
      </c>
      <c r="D40" s="12" t="s">
        <v>100</v>
      </c>
      <c r="E40" s="38">
        <v>0.039091898148148146</v>
      </c>
      <c r="F40" s="16">
        <v>80</v>
      </c>
      <c r="I40" s="14">
        <v>0.50625</v>
      </c>
    </row>
    <row r="42" spans="1:4" ht="12.75">
      <c r="A42" t="s">
        <v>44</v>
      </c>
      <c r="D42" s="41"/>
    </row>
    <row r="45" spans="1:3" ht="12.75">
      <c r="A45" s="217"/>
      <c r="B45" s="217"/>
      <c r="C45" s="217"/>
    </row>
  </sheetData>
  <sheetProtection/>
  <mergeCells count="3">
    <mergeCell ref="C1:D1"/>
    <mergeCell ref="A45:C45"/>
    <mergeCell ref="A2:F2"/>
  </mergeCells>
  <conditionalFormatting sqref="E41:E45">
    <cfRule type="cellIs" priority="1" dxfId="1" operator="equal" stopIfTrue="1">
      <formula>0</formula>
    </cfRule>
    <cfRule type="cellIs" priority="2" dxfId="0" operator="greaterThan" stopIfTrue="1">
      <formula>0</formula>
    </cfRule>
  </conditionalFormatting>
  <printOptions horizontalCentered="1" verticalCentered="1"/>
  <pageMargins left="0.7874015748031497" right="0.7874015748031497" top="0.51" bottom="0.51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SheetLayoutView="100" zoomScalePageLayoutView="0" workbookViewId="0" topLeftCell="A1">
      <selection activeCell="L32" sqref="L32"/>
    </sheetView>
  </sheetViews>
  <sheetFormatPr defaultColWidth="11.421875" defaultRowHeight="12.75"/>
  <cols>
    <col min="1" max="1" width="3.28125" style="0" bestFit="1" customWidth="1"/>
    <col min="2" max="2" width="4.8515625" style="39" bestFit="1" customWidth="1"/>
    <col min="3" max="3" width="5.28125" style="0" bestFit="1" customWidth="1"/>
    <col min="4" max="4" width="30.57421875" style="0" bestFit="1" customWidth="1"/>
    <col min="5" max="5" width="6.140625" style="0" bestFit="1" customWidth="1"/>
    <col min="6" max="6" width="9.28125" style="10" bestFit="1" customWidth="1"/>
    <col min="7" max="7" width="5.28125" style="0" bestFit="1" customWidth="1"/>
    <col min="8" max="8" width="5.140625" style="0" customWidth="1"/>
    <col min="9" max="9" width="9.421875" style="10" customWidth="1"/>
    <col min="10" max="10" width="8.7109375" style="10" customWidth="1"/>
    <col min="11" max="11" width="4.140625" style="0" bestFit="1" customWidth="1"/>
    <col min="12" max="12" width="5.28125" style="0" bestFit="1" customWidth="1"/>
    <col min="13" max="13" width="8.7109375" style="0" bestFit="1" customWidth="1"/>
    <col min="14" max="14" width="4.28125" style="0" bestFit="1" customWidth="1"/>
    <col min="15" max="15" width="5.421875" style="0" bestFit="1" customWidth="1"/>
    <col min="16" max="16" width="10.8515625" style="10" bestFit="1" customWidth="1"/>
    <col min="17" max="17" width="4.140625" style="0" bestFit="1" customWidth="1"/>
    <col min="18" max="18" width="5.28125" style="0" bestFit="1" customWidth="1"/>
    <col min="19" max="19" width="5.140625" style="40" customWidth="1"/>
    <col min="20" max="20" width="6.8515625" style="0" customWidth="1"/>
    <col min="22" max="22" width="4.00390625" style="0" bestFit="1" customWidth="1"/>
  </cols>
  <sheetData>
    <row r="1" spans="1:20" ht="63" customHeight="1">
      <c r="A1" s="220"/>
      <c r="B1" s="220"/>
      <c r="C1" s="220"/>
      <c r="D1" s="221" t="s">
        <v>94</v>
      </c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0"/>
      <c r="R1" s="220"/>
      <c r="S1" s="220"/>
      <c r="T1" s="9"/>
    </row>
    <row r="2" spans="1:19" ht="16.5" customHeight="1">
      <c r="A2" s="222" t="s">
        <v>45</v>
      </c>
      <c r="B2" s="222"/>
      <c r="C2" s="222"/>
      <c r="D2" s="222"/>
      <c r="E2" s="222"/>
      <c r="F2" s="223" t="s">
        <v>46</v>
      </c>
      <c r="G2" s="223"/>
      <c r="H2" s="223"/>
      <c r="I2" s="214" t="s">
        <v>47</v>
      </c>
      <c r="J2" s="214"/>
      <c r="K2" s="214"/>
      <c r="L2" s="214"/>
      <c r="M2" s="216" t="s">
        <v>48</v>
      </c>
      <c r="N2" s="216"/>
      <c r="O2" s="224"/>
      <c r="P2" s="188" t="s">
        <v>49</v>
      </c>
      <c r="Q2" s="188"/>
      <c r="R2" s="188"/>
      <c r="S2" s="28"/>
    </row>
    <row r="3" spans="1:19" s="20" customFormat="1" ht="61.5">
      <c r="A3" s="29"/>
      <c r="B3" s="2" t="s">
        <v>1</v>
      </c>
      <c r="C3" s="2" t="s">
        <v>41</v>
      </c>
      <c r="D3" s="3" t="s">
        <v>3</v>
      </c>
      <c r="E3" s="2" t="s">
        <v>4</v>
      </c>
      <c r="F3" s="19" t="s">
        <v>42</v>
      </c>
      <c r="G3" s="2" t="s">
        <v>1</v>
      </c>
      <c r="H3" s="2" t="s">
        <v>50</v>
      </c>
      <c r="I3" s="19" t="s">
        <v>42</v>
      </c>
      <c r="J3" s="5" t="s">
        <v>51</v>
      </c>
      <c r="K3" s="2" t="s">
        <v>1</v>
      </c>
      <c r="L3" s="2" t="s">
        <v>43</v>
      </c>
      <c r="M3" s="5" t="s">
        <v>13</v>
      </c>
      <c r="N3" s="2" t="s">
        <v>1</v>
      </c>
      <c r="O3" s="2" t="s">
        <v>43</v>
      </c>
      <c r="P3" s="79" t="s">
        <v>42</v>
      </c>
      <c r="Q3" s="77" t="s">
        <v>1</v>
      </c>
      <c r="R3" s="77" t="s">
        <v>43</v>
      </c>
      <c r="S3" s="121" t="s">
        <v>43</v>
      </c>
    </row>
    <row r="4" spans="1:19" s="20" customFormat="1" ht="12.75">
      <c r="A4" s="30"/>
      <c r="B4" s="30"/>
      <c r="C4" s="31"/>
      <c r="D4" s="32"/>
      <c r="E4" s="31"/>
      <c r="F4" s="33"/>
      <c r="G4" s="31"/>
      <c r="H4" s="31"/>
      <c r="I4" s="33"/>
      <c r="J4" s="34"/>
      <c r="K4" s="31"/>
      <c r="L4" s="31"/>
      <c r="M4" s="34"/>
      <c r="N4" s="31"/>
      <c r="O4" s="31"/>
      <c r="P4" s="33"/>
      <c r="Q4" s="31"/>
      <c r="R4" s="31"/>
      <c r="S4" s="35"/>
    </row>
    <row r="5" spans="1:21" s="9" customFormat="1" ht="15" customHeight="1">
      <c r="A5" s="194" t="s">
        <v>52</v>
      </c>
      <c r="B5" s="36" t="s">
        <v>16</v>
      </c>
      <c r="C5" s="12">
        <v>26</v>
      </c>
      <c r="D5" s="13" t="s">
        <v>122</v>
      </c>
      <c r="E5" s="12" t="s">
        <v>25</v>
      </c>
      <c r="F5" s="143">
        <v>0.00047083333333333336</v>
      </c>
      <c r="G5" s="36" t="s">
        <v>16</v>
      </c>
      <c r="H5" s="36">
        <v>100</v>
      </c>
      <c r="I5" s="143">
        <v>0.0005501157407407408</v>
      </c>
      <c r="J5" s="11" t="s">
        <v>88</v>
      </c>
      <c r="K5" s="11" t="s">
        <v>16</v>
      </c>
      <c r="L5" s="36">
        <v>200</v>
      </c>
      <c r="M5" s="143">
        <v>0.003116782407407407</v>
      </c>
      <c r="N5" s="11">
        <v>2</v>
      </c>
      <c r="O5" s="36">
        <v>264</v>
      </c>
      <c r="P5" s="143">
        <v>0.03486921296296296</v>
      </c>
      <c r="Q5" s="36">
        <v>1</v>
      </c>
      <c r="R5" s="36">
        <v>400</v>
      </c>
      <c r="S5" s="36">
        <f>H5+L5+O5+R5</f>
        <v>964</v>
      </c>
      <c r="T5" s="17">
        <f aca="true" t="shared" si="0" ref="T5:T14">H5+L5+O5+R5</f>
        <v>964</v>
      </c>
      <c r="U5" s="20"/>
    </row>
    <row r="6" spans="1:21" s="9" customFormat="1" ht="15">
      <c r="A6" s="195"/>
      <c r="B6" s="36" t="s">
        <v>18</v>
      </c>
      <c r="C6" s="12">
        <v>27</v>
      </c>
      <c r="D6" s="13" t="s">
        <v>97</v>
      </c>
      <c r="E6" s="12" t="s">
        <v>100</v>
      </c>
      <c r="F6" s="143">
        <v>0.0005221064814814815</v>
      </c>
      <c r="G6" s="36" t="s">
        <v>23</v>
      </c>
      <c r="H6" s="36">
        <v>69</v>
      </c>
      <c r="I6" s="143">
        <v>0.0006105324074074074</v>
      </c>
      <c r="J6" s="11" t="s">
        <v>90</v>
      </c>
      <c r="K6" s="11" t="s">
        <v>23</v>
      </c>
      <c r="L6" s="36">
        <v>138</v>
      </c>
      <c r="M6" s="143">
        <v>0.0029140046296296297</v>
      </c>
      <c r="N6" s="11">
        <v>1</v>
      </c>
      <c r="O6" s="36">
        <v>300</v>
      </c>
      <c r="P6" s="143">
        <v>0.03528865740740741</v>
      </c>
      <c r="Q6" s="36">
        <v>2</v>
      </c>
      <c r="R6" s="36">
        <v>352</v>
      </c>
      <c r="S6" s="36">
        <f>H6+L6+O6+R6</f>
        <v>859</v>
      </c>
      <c r="T6" s="17">
        <f t="shared" si="0"/>
        <v>859</v>
      </c>
      <c r="U6" s="20"/>
    </row>
    <row r="7" spans="1:21" s="9" customFormat="1" ht="15">
      <c r="A7" s="195"/>
      <c r="B7" s="36" t="s">
        <v>20</v>
      </c>
      <c r="C7" s="12">
        <v>28</v>
      </c>
      <c r="D7" s="13" t="s">
        <v>123</v>
      </c>
      <c r="E7" s="12" t="s">
        <v>30</v>
      </c>
      <c r="F7" s="143">
        <v>0.000507175925925926</v>
      </c>
      <c r="G7" s="36" t="s">
        <v>18</v>
      </c>
      <c r="H7" s="36">
        <v>88</v>
      </c>
      <c r="I7" s="143">
        <v>0.000600925925925926</v>
      </c>
      <c r="J7" s="11" t="s">
        <v>88</v>
      </c>
      <c r="K7" s="11" t="s">
        <v>18</v>
      </c>
      <c r="L7" s="36">
        <v>176</v>
      </c>
      <c r="M7" s="143">
        <v>0.004060069444444444</v>
      </c>
      <c r="N7" s="11">
        <v>4</v>
      </c>
      <c r="O7" s="36">
        <v>216</v>
      </c>
      <c r="P7" s="143">
        <v>0.03539872685185185</v>
      </c>
      <c r="Q7" s="36">
        <v>3</v>
      </c>
      <c r="R7" s="36">
        <v>316</v>
      </c>
      <c r="S7" s="36">
        <f>H7+L7+O7+R7</f>
        <v>796</v>
      </c>
      <c r="T7" s="17">
        <f t="shared" si="0"/>
        <v>796</v>
      </c>
      <c r="U7" s="20"/>
    </row>
    <row r="8" spans="1:21" s="9" customFormat="1" ht="15">
      <c r="A8" s="195"/>
      <c r="B8" s="36" t="s">
        <v>21</v>
      </c>
      <c r="C8" s="12">
        <v>35</v>
      </c>
      <c r="D8" s="13" t="s">
        <v>133</v>
      </c>
      <c r="E8" s="12" t="s">
        <v>19</v>
      </c>
      <c r="F8" s="143">
        <v>0.0005193287037037036</v>
      </c>
      <c r="G8" s="36" t="s">
        <v>21</v>
      </c>
      <c r="H8" s="36">
        <v>72</v>
      </c>
      <c r="I8" s="143">
        <v>0.0006263888888888889</v>
      </c>
      <c r="J8" s="11" t="s">
        <v>89</v>
      </c>
      <c r="K8" s="11" t="s">
        <v>20</v>
      </c>
      <c r="L8" s="36">
        <v>158</v>
      </c>
      <c r="M8" s="143">
        <v>0.003969791666666667</v>
      </c>
      <c r="N8" s="11">
        <v>3</v>
      </c>
      <c r="O8" s="36">
        <v>237</v>
      </c>
      <c r="P8" s="143">
        <v>0.038444328703703706</v>
      </c>
      <c r="Q8" s="36">
        <v>7</v>
      </c>
      <c r="R8" s="36">
        <v>252</v>
      </c>
      <c r="S8" s="36">
        <f>H8+L8+O8+R8</f>
        <v>719</v>
      </c>
      <c r="T8" s="17">
        <f t="shared" si="0"/>
        <v>719</v>
      </c>
      <c r="U8" s="20"/>
    </row>
    <row r="9" spans="1:21" s="9" customFormat="1" ht="15">
      <c r="A9" s="195"/>
      <c r="B9" s="36" t="s">
        <v>23</v>
      </c>
      <c r="C9" s="12">
        <v>25</v>
      </c>
      <c r="D9" s="13" t="s">
        <v>121</v>
      </c>
      <c r="E9" s="12" t="s">
        <v>30</v>
      </c>
      <c r="F9" s="143">
        <v>0.0005137731481481482</v>
      </c>
      <c r="G9" s="36" t="s">
        <v>20</v>
      </c>
      <c r="H9" s="36">
        <v>79</v>
      </c>
      <c r="I9" s="143">
        <v>0.0006331018518518519</v>
      </c>
      <c r="J9" s="11" t="s">
        <v>89</v>
      </c>
      <c r="K9" s="11" t="s">
        <v>21</v>
      </c>
      <c r="L9" s="36">
        <v>144</v>
      </c>
      <c r="M9" s="143">
        <v>0.004163310185185186</v>
      </c>
      <c r="N9" s="11">
        <v>5</v>
      </c>
      <c r="O9" s="36">
        <v>207</v>
      </c>
      <c r="P9" s="143">
        <v>0.035963425925925926</v>
      </c>
      <c r="Q9" s="36">
        <v>4</v>
      </c>
      <c r="R9" s="36">
        <v>288</v>
      </c>
      <c r="S9" s="36">
        <f>H9+L9+O9+R9</f>
        <v>718</v>
      </c>
      <c r="T9" s="17">
        <f t="shared" si="0"/>
        <v>718</v>
      </c>
      <c r="U9" s="20"/>
    </row>
    <row r="10" spans="1:21" s="9" customFormat="1" ht="15">
      <c r="A10" s="195"/>
      <c r="B10" s="36" t="s">
        <v>24</v>
      </c>
      <c r="C10" s="12">
        <v>29</v>
      </c>
      <c r="D10" s="13" t="s">
        <v>98</v>
      </c>
      <c r="E10" s="12" t="s">
        <v>100</v>
      </c>
      <c r="F10" s="143">
        <v>0.0005247685185185185</v>
      </c>
      <c r="G10" s="36" t="s">
        <v>24</v>
      </c>
      <c r="H10" s="36">
        <v>66</v>
      </c>
      <c r="I10" s="143">
        <v>0.0006331018518518519</v>
      </c>
      <c r="J10" s="11" t="s">
        <v>90</v>
      </c>
      <c r="K10" s="11" t="s">
        <v>26</v>
      </c>
      <c r="L10" s="36">
        <v>126</v>
      </c>
      <c r="M10" s="143">
        <v>0.0049400462962962965</v>
      </c>
      <c r="N10" s="11">
        <v>8</v>
      </c>
      <c r="O10" s="36">
        <v>180</v>
      </c>
      <c r="P10" s="143">
        <v>0.03819895833333333</v>
      </c>
      <c r="Q10" s="36">
        <v>6</v>
      </c>
      <c r="R10" s="36">
        <v>264</v>
      </c>
      <c r="S10" s="36">
        <f>H10+L10+O10+R10</f>
        <v>636</v>
      </c>
      <c r="T10" s="17">
        <f t="shared" si="0"/>
        <v>636</v>
      </c>
      <c r="U10" s="20"/>
    </row>
    <row r="11" spans="1:21" s="9" customFormat="1" ht="15">
      <c r="A11" s="195"/>
      <c r="B11" s="36" t="s">
        <v>26</v>
      </c>
      <c r="C11" s="12">
        <v>31</v>
      </c>
      <c r="D11" s="13" t="s">
        <v>99</v>
      </c>
      <c r="E11" s="12" t="s">
        <v>22</v>
      </c>
      <c r="F11" s="143">
        <v>0.0005603009259259259</v>
      </c>
      <c r="G11" s="36" t="s">
        <v>27</v>
      </c>
      <c r="H11" s="36">
        <v>60</v>
      </c>
      <c r="I11" s="143">
        <v>0.0006313657407407406</v>
      </c>
      <c r="J11" s="143" t="s">
        <v>90</v>
      </c>
      <c r="K11" s="11" t="s">
        <v>24</v>
      </c>
      <c r="L11" s="36">
        <v>132</v>
      </c>
      <c r="M11" s="143">
        <v>0.004430787037037038</v>
      </c>
      <c r="N11" s="11">
        <v>6</v>
      </c>
      <c r="O11" s="36">
        <v>198</v>
      </c>
      <c r="P11" s="143">
        <v>0.03931875</v>
      </c>
      <c r="Q11" s="36">
        <v>9</v>
      </c>
      <c r="R11" s="36">
        <v>228</v>
      </c>
      <c r="S11" s="36">
        <f>H11+L11+O11+R11</f>
        <v>618</v>
      </c>
      <c r="T11" s="17">
        <f t="shared" si="0"/>
        <v>618</v>
      </c>
      <c r="U11" s="20"/>
    </row>
    <row r="12" spans="1:21" s="9" customFormat="1" ht="15">
      <c r="A12" s="195"/>
      <c r="B12" s="36" t="s">
        <v>26</v>
      </c>
      <c r="C12" s="12">
        <v>24</v>
      </c>
      <c r="D12" s="13" t="s">
        <v>95</v>
      </c>
      <c r="E12" s="12" t="s">
        <v>96</v>
      </c>
      <c r="F12" s="143">
        <v>0.0005759259259259258</v>
      </c>
      <c r="G12" s="36" t="s">
        <v>31</v>
      </c>
      <c r="H12" s="36">
        <v>57</v>
      </c>
      <c r="I12" s="143">
        <v>0.0006517361111111112</v>
      </c>
      <c r="J12" s="143" t="s">
        <v>134</v>
      </c>
      <c r="K12" s="11" t="s">
        <v>31</v>
      </c>
      <c r="L12" s="36">
        <v>114</v>
      </c>
      <c r="M12" s="143">
        <v>0.005538310185185185</v>
      </c>
      <c r="N12" s="11">
        <v>9</v>
      </c>
      <c r="O12" s="36">
        <v>171</v>
      </c>
      <c r="P12" s="143">
        <v>0.03728761574074074</v>
      </c>
      <c r="Q12" s="36">
        <v>5</v>
      </c>
      <c r="R12" s="36">
        <v>276</v>
      </c>
      <c r="S12" s="36">
        <f>H12+L12+O12+R12</f>
        <v>618</v>
      </c>
      <c r="T12" s="17">
        <f t="shared" si="0"/>
        <v>618</v>
      </c>
      <c r="U12" s="20"/>
    </row>
    <row r="13" spans="1:21" s="9" customFormat="1" ht="15">
      <c r="A13" s="195"/>
      <c r="B13" s="36" t="s">
        <v>31</v>
      </c>
      <c r="C13" s="12">
        <v>33</v>
      </c>
      <c r="D13" s="13" t="s">
        <v>124</v>
      </c>
      <c r="E13" s="12" t="s">
        <v>22</v>
      </c>
      <c r="F13" s="143">
        <v>0.0005306712962962963</v>
      </c>
      <c r="G13" s="36" t="s">
        <v>26</v>
      </c>
      <c r="H13" s="36">
        <v>63</v>
      </c>
      <c r="I13" s="143">
        <v>0.0006355324074074074</v>
      </c>
      <c r="J13" s="143" t="s">
        <v>90</v>
      </c>
      <c r="K13" s="11" t="s">
        <v>27</v>
      </c>
      <c r="L13" s="36">
        <v>120</v>
      </c>
      <c r="M13" s="143">
        <v>0.004782986111111111</v>
      </c>
      <c r="N13" s="11">
        <v>7</v>
      </c>
      <c r="O13" s="36">
        <v>189</v>
      </c>
      <c r="P13" s="143">
        <v>0.038524421296296296</v>
      </c>
      <c r="Q13" s="36">
        <v>8</v>
      </c>
      <c r="R13" s="36">
        <v>240</v>
      </c>
      <c r="S13" s="36">
        <f>H13+L13+O13+R13</f>
        <v>612</v>
      </c>
      <c r="T13" s="17">
        <f t="shared" si="0"/>
        <v>612</v>
      </c>
      <c r="U13" s="20"/>
    </row>
    <row r="14" spans="1:21" s="9" customFormat="1" ht="15">
      <c r="A14" s="196"/>
      <c r="B14" s="36" t="s">
        <v>32</v>
      </c>
      <c r="C14" s="12">
        <v>32</v>
      </c>
      <c r="D14" s="13" t="s">
        <v>125</v>
      </c>
      <c r="E14" s="12" t="s">
        <v>96</v>
      </c>
      <c r="F14" s="143">
        <v>0.0005805555555555555</v>
      </c>
      <c r="G14" s="36" t="s">
        <v>32</v>
      </c>
      <c r="H14" s="36">
        <v>54</v>
      </c>
      <c r="I14" s="143">
        <v>0.0006795138888888889</v>
      </c>
      <c r="J14" s="143" t="s">
        <v>134</v>
      </c>
      <c r="K14" s="11" t="s">
        <v>32</v>
      </c>
      <c r="L14" s="36">
        <v>108</v>
      </c>
      <c r="M14" s="143">
        <v>0.0074167824074074075</v>
      </c>
      <c r="N14" s="11">
        <v>10</v>
      </c>
      <c r="O14" s="36">
        <v>162</v>
      </c>
      <c r="P14" s="143">
        <v>0.04059953703703704</v>
      </c>
      <c r="Q14" s="36">
        <v>10</v>
      </c>
      <c r="R14" s="36">
        <v>216</v>
      </c>
      <c r="S14" s="36">
        <f>H14+L14+O14+R14</f>
        <v>540</v>
      </c>
      <c r="T14" s="17">
        <f t="shared" si="0"/>
        <v>540</v>
      </c>
      <c r="U14" s="20"/>
    </row>
    <row r="15" spans="1:19" s="9" customFormat="1" ht="12.75">
      <c r="A15" s="37"/>
      <c r="B15" s="42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36"/>
    </row>
    <row r="16" spans="1:20" s="9" customFormat="1" ht="15" customHeight="1">
      <c r="A16" s="194" t="s">
        <v>53</v>
      </c>
      <c r="B16" s="36" t="s">
        <v>16</v>
      </c>
      <c r="C16" s="12">
        <v>7</v>
      </c>
      <c r="D16" s="144" t="s">
        <v>126</v>
      </c>
      <c r="E16" s="12" t="s">
        <v>117</v>
      </c>
      <c r="F16" s="143">
        <v>0.00044305555555555553</v>
      </c>
      <c r="G16" s="36" t="s">
        <v>16</v>
      </c>
      <c r="H16" s="36">
        <v>100</v>
      </c>
      <c r="I16" s="143">
        <v>0.0005000000000000001</v>
      </c>
      <c r="J16" s="11" t="s">
        <v>88</v>
      </c>
      <c r="K16" s="36" t="s">
        <v>16</v>
      </c>
      <c r="L16" s="36">
        <v>200</v>
      </c>
      <c r="M16" s="143">
        <v>0.0018905092592592593</v>
      </c>
      <c r="N16" s="11">
        <v>2</v>
      </c>
      <c r="O16" s="36">
        <v>264</v>
      </c>
      <c r="P16" s="143">
        <v>0.032989583333333336</v>
      </c>
      <c r="Q16" s="36">
        <v>1</v>
      </c>
      <c r="R16" s="36">
        <v>400</v>
      </c>
      <c r="S16" s="36">
        <f>H16+L16+O16+R16</f>
        <v>964</v>
      </c>
      <c r="T16" s="17">
        <f aca="true" t="shared" si="1" ref="T16:T38">H16+L16+O16+R16</f>
        <v>964</v>
      </c>
    </row>
    <row r="17" spans="1:20" s="9" customFormat="1" ht="15">
      <c r="A17" s="195"/>
      <c r="B17" s="36" t="s">
        <v>18</v>
      </c>
      <c r="C17" s="12">
        <v>15</v>
      </c>
      <c r="D17" s="144" t="s">
        <v>113</v>
      </c>
      <c r="E17" s="12" t="s">
        <v>25</v>
      </c>
      <c r="F17" s="143">
        <v>0.00046215277777777775</v>
      </c>
      <c r="G17" s="36" t="s">
        <v>26</v>
      </c>
      <c r="H17" s="36">
        <v>63</v>
      </c>
      <c r="I17" s="143">
        <v>0.0004967592592592593</v>
      </c>
      <c r="J17" s="143" t="s">
        <v>89</v>
      </c>
      <c r="K17" s="36" t="s">
        <v>20</v>
      </c>
      <c r="L17" s="36">
        <v>158</v>
      </c>
      <c r="M17" s="143">
        <v>0.0018700231481481482</v>
      </c>
      <c r="N17" s="11">
        <v>1</v>
      </c>
      <c r="O17" s="36">
        <v>300</v>
      </c>
      <c r="P17" s="143">
        <v>0.033221643518518515</v>
      </c>
      <c r="Q17" s="36">
        <v>3</v>
      </c>
      <c r="R17" s="36">
        <v>316</v>
      </c>
      <c r="S17" s="36">
        <f>H17+L17+O17+R17</f>
        <v>837</v>
      </c>
      <c r="T17" s="17">
        <f t="shared" si="1"/>
        <v>837</v>
      </c>
    </row>
    <row r="18" spans="1:20" s="9" customFormat="1" ht="15">
      <c r="A18" s="195"/>
      <c r="B18" s="36" t="s">
        <v>20</v>
      </c>
      <c r="C18" s="12">
        <v>9</v>
      </c>
      <c r="D18" s="13" t="s">
        <v>108</v>
      </c>
      <c r="E18" s="12" t="s">
        <v>100</v>
      </c>
      <c r="F18" s="143">
        <v>0.0004554398148148148</v>
      </c>
      <c r="G18" s="36" t="s">
        <v>21</v>
      </c>
      <c r="H18" s="36">
        <v>72</v>
      </c>
      <c r="I18" s="143">
        <v>0.0005091435185185186</v>
      </c>
      <c r="J18" s="11" t="s">
        <v>89</v>
      </c>
      <c r="K18" s="36" t="s">
        <v>21</v>
      </c>
      <c r="L18" s="36">
        <v>144</v>
      </c>
      <c r="M18" s="143">
        <v>0.0024341435185185186</v>
      </c>
      <c r="N18" s="11">
        <v>4</v>
      </c>
      <c r="O18" s="36">
        <v>216</v>
      </c>
      <c r="P18" s="143">
        <v>0.0330875</v>
      </c>
      <c r="Q18" s="36">
        <v>2</v>
      </c>
      <c r="R18" s="36">
        <v>352</v>
      </c>
      <c r="S18" s="36">
        <f>H18+L18+O18+R18</f>
        <v>784</v>
      </c>
      <c r="T18" s="17">
        <f t="shared" si="1"/>
        <v>784</v>
      </c>
    </row>
    <row r="19" spans="1:20" s="9" customFormat="1" ht="15">
      <c r="A19" s="195"/>
      <c r="B19" s="36" t="s">
        <v>21</v>
      </c>
      <c r="C19" s="12">
        <v>5</v>
      </c>
      <c r="D19" s="13" t="s">
        <v>120</v>
      </c>
      <c r="E19" s="12" t="s">
        <v>19</v>
      </c>
      <c r="F19" s="143">
        <v>0.0004443287037037037</v>
      </c>
      <c r="G19" s="36" t="s">
        <v>18</v>
      </c>
      <c r="H19" s="36">
        <v>88</v>
      </c>
      <c r="I19" s="143">
        <v>0.0005086805555555555</v>
      </c>
      <c r="J19" s="11" t="s">
        <v>88</v>
      </c>
      <c r="K19" s="36" t="s">
        <v>18</v>
      </c>
      <c r="L19" s="36">
        <v>176</v>
      </c>
      <c r="M19" s="143">
        <v>0.002731944444444445</v>
      </c>
      <c r="N19" s="11">
        <v>7</v>
      </c>
      <c r="O19" s="36">
        <v>189</v>
      </c>
      <c r="P19" s="143">
        <v>0.03389884259259259</v>
      </c>
      <c r="Q19" s="36">
        <v>5</v>
      </c>
      <c r="R19" s="36">
        <v>276</v>
      </c>
      <c r="S19" s="36">
        <f>H19+L19+O19+R19</f>
        <v>729</v>
      </c>
      <c r="T19" s="17">
        <f t="shared" si="1"/>
        <v>729</v>
      </c>
    </row>
    <row r="20" spans="1:20" s="9" customFormat="1" ht="15">
      <c r="A20" s="195"/>
      <c r="B20" s="36" t="s">
        <v>23</v>
      </c>
      <c r="C20" s="12">
        <v>4</v>
      </c>
      <c r="D20" s="13" t="s">
        <v>104</v>
      </c>
      <c r="E20" s="12" t="s">
        <v>25</v>
      </c>
      <c r="F20" s="143">
        <v>0.00045312499999999997</v>
      </c>
      <c r="G20" s="36" t="s">
        <v>20</v>
      </c>
      <c r="H20" s="36">
        <v>79</v>
      </c>
      <c r="I20" s="143">
        <v>0.0005347222222222222</v>
      </c>
      <c r="J20" s="11" t="s">
        <v>90</v>
      </c>
      <c r="K20" s="36" t="s">
        <v>23</v>
      </c>
      <c r="L20" s="36">
        <v>138</v>
      </c>
      <c r="M20" s="143">
        <v>0.002160300925925926</v>
      </c>
      <c r="N20" s="11">
        <v>3</v>
      </c>
      <c r="O20" s="36">
        <v>237</v>
      </c>
      <c r="P20" s="143">
        <v>0.03469548611111111</v>
      </c>
      <c r="Q20" s="36">
        <v>8</v>
      </c>
      <c r="R20" s="36">
        <v>240</v>
      </c>
      <c r="S20" s="36">
        <f>H20+L20+O20+R20</f>
        <v>694</v>
      </c>
      <c r="T20" s="17">
        <f t="shared" si="1"/>
        <v>694</v>
      </c>
    </row>
    <row r="21" spans="1:20" s="9" customFormat="1" ht="15">
      <c r="A21" s="195"/>
      <c r="B21" s="36" t="s">
        <v>24</v>
      </c>
      <c r="C21" s="12">
        <v>19</v>
      </c>
      <c r="D21" s="13" t="s">
        <v>101</v>
      </c>
      <c r="E21" s="12" t="s">
        <v>22</v>
      </c>
      <c r="F21" s="143">
        <v>0.0004635416666666666</v>
      </c>
      <c r="G21" s="36" t="s">
        <v>27</v>
      </c>
      <c r="H21" s="36">
        <v>60</v>
      </c>
      <c r="I21" s="143">
        <v>0.0005601851851851852</v>
      </c>
      <c r="J21" s="143" t="s">
        <v>90</v>
      </c>
      <c r="K21" s="36" t="s">
        <v>26</v>
      </c>
      <c r="L21" s="36">
        <v>126</v>
      </c>
      <c r="M21" s="143">
        <v>0.002454861111111111</v>
      </c>
      <c r="N21" s="11">
        <v>5</v>
      </c>
      <c r="O21" s="36">
        <v>207</v>
      </c>
      <c r="P21" s="143">
        <v>0.03368761574074074</v>
      </c>
      <c r="Q21" s="36">
        <v>4</v>
      </c>
      <c r="R21" s="36">
        <v>288</v>
      </c>
      <c r="S21" s="36">
        <f>H21+L21+O21+R21</f>
        <v>681</v>
      </c>
      <c r="T21" s="17">
        <f t="shared" si="1"/>
        <v>681</v>
      </c>
    </row>
    <row r="22" spans="1:20" s="9" customFormat="1" ht="15">
      <c r="A22" s="195"/>
      <c r="B22" s="36" t="s">
        <v>26</v>
      </c>
      <c r="C22" s="12">
        <v>6</v>
      </c>
      <c r="D22" s="144" t="s">
        <v>105</v>
      </c>
      <c r="E22" s="12" t="s">
        <v>96</v>
      </c>
      <c r="F22" s="143">
        <v>0.0004619212962962962</v>
      </c>
      <c r="G22" s="36" t="s">
        <v>24</v>
      </c>
      <c r="H22" s="36">
        <v>66</v>
      </c>
      <c r="I22" s="143">
        <v>0.0005631944444444444</v>
      </c>
      <c r="J22" s="11" t="s">
        <v>90</v>
      </c>
      <c r="K22" s="36" t="s">
        <v>27</v>
      </c>
      <c r="L22" s="36">
        <v>120</v>
      </c>
      <c r="M22" s="143">
        <v>0.002487037037037037</v>
      </c>
      <c r="N22" s="11">
        <v>6</v>
      </c>
      <c r="O22" s="36">
        <v>198</v>
      </c>
      <c r="P22" s="143">
        <v>0.03457511574074074</v>
      </c>
      <c r="Q22" s="36">
        <v>7</v>
      </c>
      <c r="R22" s="36">
        <v>252</v>
      </c>
      <c r="S22" s="36">
        <f>H22+L22+O22+R22</f>
        <v>636</v>
      </c>
      <c r="T22" s="17">
        <f t="shared" si="1"/>
        <v>636</v>
      </c>
    </row>
    <row r="23" spans="1:20" s="9" customFormat="1" ht="15">
      <c r="A23" s="195"/>
      <c r="B23" s="36" t="s">
        <v>27</v>
      </c>
      <c r="C23" s="12">
        <v>20</v>
      </c>
      <c r="D23" s="13" t="s">
        <v>102</v>
      </c>
      <c r="E23" s="12" t="s">
        <v>22</v>
      </c>
      <c r="F23" s="143">
        <v>0.00048634259259259263</v>
      </c>
      <c r="G23" s="36" t="s">
        <v>37</v>
      </c>
      <c r="H23" s="36">
        <v>39</v>
      </c>
      <c r="I23" s="143">
        <v>0.00055</v>
      </c>
      <c r="J23" s="177" t="s">
        <v>91</v>
      </c>
      <c r="K23" s="36" t="s">
        <v>33</v>
      </c>
      <c r="L23" s="36">
        <v>102</v>
      </c>
      <c r="M23" s="143">
        <v>0.00336875</v>
      </c>
      <c r="N23" s="11">
        <v>9</v>
      </c>
      <c r="O23" s="36">
        <v>171</v>
      </c>
      <c r="P23" s="143">
        <v>0.03402164351851852</v>
      </c>
      <c r="Q23" s="36">
        <v>6</v>
      </c>
      <c r="R23" s="36">
        <v>264</v>
      </c>
      <c r="S23" s="36">
        <f>H23+L23+O23+R23</f>
        <v>576</v>
      </c>
      <c r="T23" s="17">
        <f t="shared" si="1"/>
        <v>576</v>
      </c>
    </row>
    <row r="24" spans="1:20" s="9" customFormat="1" ht="15">
      <c r="A24" s="195"/>
      <c r="B24" s="36" t="s">
        <v>31</v>
      </c>
      <c r="C24" s="12">
        <v>14</v>
      </c>
      <c r="D24" s="13" t="s">
        <v>112</v>
      </c>
      <c r="E24" s="12" t="s">
        <v>19</v>
      </c>
      <c r="F24" s="143">
        <v>0.00045578703703703704</v>
      </c>
      <c r="G24" s="36" t="s">
        <v>23</v>
      </c>
      <c r="H24" s="36">
        <v>69</v>
      </c>
      <c r="I24" s="143">
        <v>0.0005353009259259259</v>
      </c>
      <c r="J24" s="11" t="s">
        <v>90</v>
      </c>
      <c r="K24" s="36" t="s">
        <v>24</v>
      </c>
      <c r="L24" s="36">
        <v>132</v>
      </c>
      <c r="M24" s="143">
        <v>0.004345717592592593</v>
      </c>
      <c r="N24" s="11">
        <v>16</v>
      </c>
      <c r="O24" s="36">
        <v>108</v>
      </c>
      <c r="P24" s="143">
        <v>0.03477986111111111</v>
      </c>
      <c r="Q24" s="36">
        <v>9</v>
      </c>
      <c r="R24" s="36">
        <v>228</v>
      </c>
      <c r="S24" s="36">
        <f>H24+L24+O24+R24</f>
        <v>537</v>
      </c>
      <c r="T24" s="17">
        <f t="shared" si="1"/>
        <v>537</v>
      </c>
    </row>
    <row r="25" spans="1:20" ht="15">
      <c r="A25" s="195"/>
      <c r="B25" s="36" t="s">
        <v>32</v>
      </c>
      <c r="C25" s="12">
        <v>10</v>
      </c>
      <c r="D25" s="13" t="s">
        <v>87</v>
      </c>
      <c r="E25" s="12" t="s">
        <v>17</v>
      </c>
      <c r="F25" s="143">
        <v>0.00048634259259259263</v>
      </c>
      <c r="G25" s="36" t="s">
        <v>36</v>
      </c>
      <c r="H25" s="36">
        <v>42</v>
      </c>
      <c r="I25" s="143">
        <v>0.0005594907407407408</v>
      </c>
      <c r="J25" s="177" t="s">
        <v>91</v>
      </c>
      <c r="K25" s="36" t="s">
        <v>35</v>
      </c>
      <c r="L25" s="36">
        <v>90</v>
      </c>
      <c r="M25" s="143">
        <v>0.002753240740740741</v>
      </c>
      <c r="N25" s="11">
        <v>8</v>
      </c>
      <c r="O25" s="36">
        <v>180</v>
      </c>
      <c r="P25" s="143">
        <v>0.03480648148148148</v>
      </c>
      <c r="Q25" s="36">
        <v>10</v>
      </c>
      <c r="R25" s="36">
        <v>216</v>
      </c>
      <c r="S25" s="36">
        <f>H25+L25+O25+R25</f>
        <v>528</v>
      </c>
      <c r="T25" s="17">
        <f t="shared" si="1"/>
        <v>528</v>
      </c>
    </row>
    <row r="26" spans="1:20" ht="15">
      <c r="A26" s="195"/>
      <c r="B26" s="36" t="s">
        <v>33</v>
      </c>
      <c r="C26" s="12">
        <v>16</v>
      </c>
      <c r="D26" s="13" t="s">
        <v>114</v>
      </c>
      <c r="E26" s="12" t="s">
        <v>86</v>
      </c>
      <c r="F26" s="143">
        <v>0.0004663194444444444</v>
      </c>
      <c r="G26" s="36" t="s">
        <v>32</v>
      </c>
      <c r="H26" s="36">
        <v>54</v>
      </c>
      <c r="I26" s="143">
        <v>0.0005468749999999999</v>
      </c>
      <c r="J26" s="177" t="s">
        <v>91</v>
      </c>
      <c r="K26" s="36" t="s">
        <v>32</v>
      </c>
      <c r="L26" s="36">
        <v>108</v>
      </c>
      <c r="M26" s="143">
        <v>0.0035714120370370366</v>
      </c>
      <c r="N26" s="11">
        <v>10</v>
      </c>
      <c r="O26" s="36">
        <v>162</v>
      </c>
      <c r="P26" s="143">
        <v>0.03525219907407407</v>
      </c>
      <c r="Q26" s="36">
        <v>12</v>
      </c>
      <c r="R26" s="36">
        <v>192</v>
      </c>
      <c r="S26" s="36">
        <f>H26+L26+O26+R26</f>
        <v>516</v>
      </c>
      <c r="T26" s="17">
        <f t="shared" si="1"/>
        <v>516</v>
      </c>
    </row>
    <row r="27" spans="1:20" ht="15">
      <c r="A27" s="195"/>
      <c r="B27" s="36" t="s">
        <v>34</v>
      </c>
      <c r="C27" s="12">
        <v>1</v>
      </c>
      <c r="D27" s="13" t="s">
        <v>85</v>
      </c>
      <c r="E27" s="12" t="s">
        <v>17</v>
      </c>
      <c r="F27" s="143">
        <v>0.0004850694444444444</v>
      </c>
      <c r="G27" s="36" t="s">
        <v>35</v>
      </c>
      <c r="H27" s="36">
        <v>45</v>
      </c>
      <c r="I27" s="143">
        <v>0.0005457175925925925</v>
      </c>
      <c r="J27" s="177" t="s">
        <v>91</v>
      </c>
      <c r="K27" s="36" t="s">
        <v>31</v>
      </c>
      <c r="L27" s="36">
        <v>114</v>
      </c>
      <c r="M27" s="143">
        <v>0.0038947916666666666</v>
      </c>
      <c r="N27" s="11">
        <v>12</v>
      </c>
      <c r="O27" s="36">
        <v>144</v>
      </c>
      <c r="P27" s="143">
        <v>0.03519537037037037</v>
      </c>
      <c r="Q27" s="36">
        <v>11</v>
      </c>
      <c r="R27" s="36">
        <v>204</v>
      </c>
      <c r="S27" s="36">
        <f>H27+L27+O27+R27</f>
        <v>507</v>
      </c>
      <c r="T27" s="17">
        <f t="shared" si="1"/>
        <v>507</v>
      </c>
    </row>
    <row r="28" spans="1:20" ht="15">
      <c r="A28" s="195"/>
      <c r="B28" s="36" t="s">
        <v>35</v>
      </c>
      <c r="C28" s="12">
        <v>2</v>
      </c>
      <c r="D28" s="13" t="s">
        <v>84</v>
      </c>
      <c r="E28" s="12" t="s">
        <v>22</v>
      </c>
      <c r="F28" s="143">
        <v>0.00046875000000000004</v>
      </c>
      <c r="G28" s="36" t="s">
        <v>33</v>
      </c>
      <c r="H28" s="36">
        <v>51</v>
      </c>
      <c r="I28" s="143">
        <v>0.0006405092592592593</v>
      </c>
      <c r="J28" s="177" t="s">
        <v>91</v>
      </c>
      <c r="K28" s="36" t="s">
        <v>38</v>
      </c>
      <c r="L28" s="36">
        <v>72</v>
      </c>
      <c r="M28" s="143">
        <v>0.0039731481481481475</v>
      </c>
      <c r="N28" s="11">
        <v>13</v>
      </c>
      <c r="O28" s="36">
        <v>135</v>
      </c>
      <c r="P28" s="143">
        <v>0.03540138888888889</v>
      </c>
      <c r="Q28" s="36">
        <v>13</v>
      </c>
      <c r="R28" s="36">
        <v>180</v>
      </c>
      <c r="S28" s="36">
        <f>H28+L28+O28+R28</f>
        <v>438</v>
      </c>
      <c r="T28" s="17">
        <f t="shared" si="1"/>
        <v>438</v>
      </c>
    </row>
    <row r="29" spans="1:20" ht="15">
      <c r="A29" s="195"/>
      <c r="B29" s="36" t="s">
        <v>36</v>
      </c>
      <c r="C29" s="12">
        <v>22</v>
      </c>
      <c r="D29" s="13" t="s">
        <v>106</v>
      </c>
      <c r="E29" s="12" t="s">
        <v>100</v>
      </c>
      <c r="F29" s="143">
        <v>0.0004657407407407408</v>
      </c>
      <c r="G29" s="36" t="s">
        <v>31</v>
      </c>
      <c r="H29" s="36">
        <v>57</v>
      </c>
      <c r="I29" s="143">
        <v>0.0006141203703703704</v>
      </c>
      <c r="J29" s="177" t="s">
        <v>91</v>
      </c>
      <c r="K29" s="36" t="s">
        <v>37</v>
      </c>
      <c r="L29" s="36">
        <v>78</v>
      </c>
      <c r="M29" s="143">
        <v>0.0036915509259259262</v>
      </c>
      <c r="N29" s="11">
        <v>11</v>
      </c>
      <c r="O29" s="36">
        <v>153</v>
      </c>
      <c r="P29" s="143">
        <v>0.03719155092592592</v>
      </c>
      <c r="Q29" s="36">
        <v>17</v>
      </c>
      <c r="R29" s="36">
        <v>132</v>
      </c>
      <c r="S29" s="36">
        <f>H29+L29+O29+R29</f>
        <v>420</v>
      </c>
      <c r="T29" s="17">
        <f t="shared" si="1"/>
        <v>420</v>
      </c>
    </row>
    <row r="30" spans="1:20" ht="15">
      <c r="A30" s="195"/>
      <c r="B30" s="36" t="s">
        <v>37</v>
      </c>
      <c r="C30" s="12">
        <v>18</v>
      </c>
      <c r="D30" s="13" t="s">
        <v>118</v>
      </c>
      <c r="E30" s="12" t="s">
        <v>29</v>
      </c>
      <c r="F30" s="143">
        <v>0.0005104166666666667</v>
      </c>
      <c r="G30" s="36" t="s">
        <v>38</v>
      </c>
      <c r="H30" s="36">
        <v>36</v>
      </c>
      <c r="I30" s="143">
        <v>0.0005828703703703704</v>
      </c>
      <c r="J30" s="177" t="s">
        <v>91</v>
      </c>
      <c r="K30" s="36" t="s">
        <v>36</v>
      </c>
      <c r="L30" s="36">
        <v>84</v>
      </c>
      <c r="M30" s="143">
        <v>0.004237152777777778</v>
      </c>
      <c r="N30" s="11">
        <v>14</v>
      </c>
      <c r="O30" s="36">
        <v>126</v>
      </c>
      <c r="P30" s="143">
        <v>0.03611180555555555</v>
      </c>
      <c r="Q30" s="36">
        <v>15</v>
      </c>
      <c r="R30" s="36">
        <v>156</v>
      </c>
      <c r="S30" s="36">
        <f>H30+L30+O30+R30</f>
        <v>402</v>
      </c>
      <c r="T30" s="17">
        <f t="shared" si="1"/>
        <v>402</v>
      </c>
    </row>
    <row r="31" spans="1:20" ht="15">
      <c r="A31" s="195"/>
      <c r="B31" s="36" t="s">
        <v>38</v>
      </c>
      <c r="C31" s="12">
        <v>23</v>
      </c>
      <c r="D31" s="13" t="s">
        <v>115</v>
      </c>
      <c r="E31" s="12" t="s">
        <v>86</v>
      </c>
      <c r="F31" s="143">
        <v>0.00047442129629629635</v>
      </c>
      <c r="G31" s="36" t="s">
        <v>34</v>
      </c>
      <c r="H31" s="36">
        <v>48</v>
      </c>
      <c r="I31" s="143">
        <v>0.000555787037037037</v>
      </c>
      <c r="J31" s="177" t="s">
        <v>91</v>
      </c>
      <c r="K31" s="36" t="s">
        <v>34</v>
      </c>
      <c r="L31" s="36">
        <v>96</v>
      </c>
      <c r="M31" s="143">
        <v>0.004842013888888889</v>
      </c>
      <c r="N31" s="11">
        <v>19</v>
      </c>
      <c r="O31" s="36">
        <v>84</v>
      </c>
      <c r="P31" s="143">
        <v>0.03561284722222222</v>
      </c>
      <c r="Q31" s="36">
        <v>14</v>
      </c>
      <c r="R31" s="36">
        <v>168</v>
      </c>
      <c r="S31" s="36">
        <f>H31+L31+O31+R31</f>
        <v>396</v>
      </c>
      <c r="T31" s="17">
        <f t="shared" si="1"/>
        <v>396</v>
      </c>
    </row>
    <row r="32" spans="1:20" ht="15">
      <c r="A32" s="195"/>
      <c r="B32" s="36" t="s">
        <v>39</v>
      </c>
      <c r="C32" s="12">
        <v>3</v>
      </c>
      <c r="D32" s="13" t="s">
        <v>103</v>
      </c>
      <c r="E32" s="12" t="s">
        <v>22</v>
      </c>
      <c r="F32" s="143">
        <v>0.0005314814814814814</v>
      </c>
      <c r="G32" s="36" t="s">
        <v>127</v>
      </c>
      <c r="H32" s="36">
        <v>30</v>
      </c>
      <c r="I32" s="143">
        <v>0.0005972222222222222</v>
      </c>
      <c r="J32" s="143" t="s">
        <v>134</v>
      </c>
      <c r="K32" s="36" t="s">
        <v>128</v>
      </c>
      <c r="L32" s="36">
        <v>56</v>
      </c>
      <c r="M32" s="143">
        <v>0.004388078703703704</v>
      </c>
      <c r="N32" s="11">
        <v>17</v>
      </c>
      <c r="O32" s="36">
        <v>99</v>
      </c>
      <c r="P32" s="143">
        <v>0.03647951388888889</v>
      </c>
      <c r="Q32" s="36">
        <v>16</v>
      </c>
      <c r="R32" s="36">
        <v>144</v>
      </c>
      <c r="S32" s="36">
        <f>H32+L32+O32+R32</f>
        <v>329</v>
      </c>
      <c r="T32" s="17">
        <f t="shared" si="1"/>
        <v>329</v>
      </c>
    </row>
    <row r="33" spans="1:20" ht="15">
      <c r="A33" s="195"/>
      <c r="B33" s="36" t="s">
        <v>127</v>
      </c>
      <c r="C33" s="12">
        <v>8</v>
      </c>
      <c r="D33" s="13" t="s">
        <v>107</v>
      </c>
      <c r="E33" s="12" t="s">
        <v>25</v>
      </c>
      <c r="F33" s="143">
        <v>0.0005329861111111111</v>
      </c>
      <c r="G33" s="36" t="s">
        <v>128</v>
      </c>
      <c r="H33" s="36">
        <v>28</v>
      </c>
      <c r="I33" s="143">
        <v>0.0005766203703703705</v>
      </c>
      <c r="J33" s="143" t="s">
        <v>134</v>
      </c>
      <c r="K33" s="36" t="s">
        <v>127</v>
      </c>
      <c r="L33" s="36">
        <v>60</v>
      </c>
      <c r="M33" s="143">
        <v>0.004431134259259259</v>
      </c>
      <c r="N33" s="11">
        <v>18</v>
      </c>
      <c r="O33" s="36">
        <v>90</v>
      </c>
      <c r="P33" s="143">
        <v>0.037815393518518516</v>
      </c>
      <c r="Q33" s="36">
        <v>18</v>
      </c>
      <c r="R33" s="36">
        <v>120</v>
      </c>
      <c r="S33" s="36">
        <f>H33+L33+O33+R33</f>
        <v>298</v>
      </c>
      <c r="T33" s="17">
        <f t="shared" si="1"/>
        <v>298</v>
      </c>
    </row>
    <row r="34" spans="1:20" ht="15">
      <c r="A34" s="195"/>
      <c r="B34" s="36" t="s">
        <v>128</v>
      </c>
      <c r="C34" s="12">
        <v>12</v>
      </c>
      <c r="D34" s="144" t="s">
        <v>110</v>
      </c>
      <c r="E34" s="12" t="s">
        <v>100</v>
      </c>
      <c r="F34" s="143">
        <v>0.0005918981481481481</v>
      </c>
      <c r="G34" s="36" t="s">
        <v>132</v>
      </c>
      <c r="H34" s="36">
        <v>20</v>
      </c>
      <c r="I34" s="143">
        <v>0.000600925925925926</v>
      </c>
      <c r="J34" s="143" t="s">
        <v>134</v>
      </c>
      <c r="K34" s="36" t="s">
        <v>130</v>
      </c>
      <c r="L34" s="36">
        <v>48</v>
      </c>
      <c r="M34" s="143">
        <v>0.004298379629629629</v>
      </c>
      <c r="N34" s="11">
        <v>15</v>
      </c>
      <c r="O34" s="36">
        <v>117</v>
      </c>
      <c r="P34" s="143">
        <v>0.038331365740740746</v>
      </c>
      <c r="Q34" s="36">
        <v>20</v>
      </c>
      <c r="R34" s="36">
        <v>104</v>
      </c>
      <c r="S34" s="36">
        <f>H34+L34+O34+R34</f>
        <v>289</v>
      </c>
      <c r="T34" s="17">
        <f t="shared" si="1"/>
        <v>289</v>
      </c>
    </row>
    <row r="35" spans="1:20" ht="15">
      <c r="A35" s="195"/>
      <c r="B35" s="36" t="s">
        <v>129</v>
      </c>
      <c r="C35" s="12">
        <v>17</v>
      </c>
      <c r="D35" s="13" t="s">
        <v>116</v>
      </c>
      <c r="E35" s="12" t="s">
        <v>17</v>
      </c>
      <c r="F35" s="143">
        <v>0.0005489583333333333</v>
      </c>
      <c r="G35" s="36" t="s">
        <v>130</v>
      </c>
      <c r="H35" s="36">
        <v>24</v>
      </c>
      <c r="I35" s="143">
        <v>0.0005413194444444445</v>
      </c>
      <c r="J35" s="143" t="s">
        <v>134</v>
      </c>
      <c r="K35" s="36" t="s">
        <v>39</v>
      </c>
      <c r="L35" s="36">
        <v>66</v>
      </c>
      <c r="M35" s="143">
        <v>0.0049199074074074076</v>
      </c>
      <c r="N35" s="11">
        <v>20</v>
      </c>
      <c r="O35" s="36">
        <v>78</v>
      </c>
      <c r="P35" s="143">
        <v>0.038081944444444446</v>
      </c>
      <c r="Q35" s="36">
        <v>19</v>
      </c>
      <c r="R35" s="36">
        <v>112</v>
      </c>
      <c r="S35" s="36">
        <f>H35+L35+O35+R35</f>
        <v>280</v>
      </c>
      <c r="T35" s="17">
        <f t="shared" si="1"/>
        <v>280</v>
      </c>
    </row>
    <row r="36" spans="1:20" ht="15">
      <c r="A36" s="195"/>
      <c r="B36" s="36" t="s">
        <v>130</v>
      </c>
      <c r="C36" s="12">
        <v>11</v>
      </c>
      <c r="D36" s="13" t="s">
        <v>109</v>
      </c>
      <c r="E36" s="12" t="s">
        <v>17</v>
      </c>
      <c r="F36" s="143">
        <v>0.0005167824074074074</v>
      </c>
      <c r="G36" s="36" t="s">
        <v>39</v>
      </c>
      <c r="H36" s="36">
        <v>33</v>
      </c>
      <c r="I36" s="143">
        <v>0.0005983796296296296</v>
      </c>
      <c r="J36" s="177" t="s">
        <v>134</v>
      </c>
      <c r="K36" s="36" t="s">
        <v>129</v>
      </c>
      <c r="L36" s="36">
        <v>52</v>
      </c>
      <c r="M36" s="143">
        <v>0.005606018518518518</v>
      </c>
      <c r="N36" s="11">
        <v>22</v>
      </c>
      <c r="O36" s="36">
        <v>66</v>
      </c>
      <c r="P36" s="143">
        <v>0.038929398148148144</v>
      </c>
      <c r="Q36" s="36">
        <v>22</v>
      </c>
      <c r="R36" s="36">
        <v>88</v>
      </c>
      <c r="S36" s="36">
        <f>H36+L36+O36+R36</f>
        <v>239</v>
      </c>
      <c r="T36" s="17">
        <f t="shared" si="1"/>
        <v>239</v>
      </c>
    </row>
    <row r="37" spans="1:20" ht="15">
      <c r="A37" s="195"/>
      <c r="B37" s="36" t="s">
        <v>131</v>
      </c>
      <c r="C37" s="12">
        <v>13</v>
      </c>
      <c r="D37" s="144" t="s">
        <v>111</v>
      </c>
      <c r="E37" s="12" t="s">
        <v>100</v>
      </c>
      <c r="F37" s="143">
        <v>0.0005484953703703704</v>
      </c>
      <c r="G37" s="36" t="s">
        <v>129</v>
      </c>
      <c r="H37" s="36">
        <v>26</v>
      </c>
      <c r="I37" s="143">
        <v>0.0006152777777777777</v>
      </c>
      <c r="J37" s="143" t="s">
        <v>134</v>
      </c>
      <c r="K37" s="36" t="s">
        <v>131</v>
      </c>
      <c r="L37" s="36">
        <v>44</v>
      </c>
      <c r="M37" s="143">
        <v>0.005416203703703704</v>
      </c>
      <c r="N37" s="11">
        <v>21</v>
      </c>
      <c r="O37" s="36">
        <v>72</v>
      </c>
      <c r="P37" s="143">
        <v>0.039091898148148146</v>
      </c>
      <c r="Q37" s="36">
        <v>23</v>
      </c>
      <c r="R37" s="36">
        <v>80</v>
      </c>
      <c r="S37" s="36">
        <f>H37+L37+O37+R37</f>
        <v>222</v>
      </c>
      <c r="T37" s="17">
        <f t="shared" si="1"/>
        <v>222</v>
      </c>
    </row>
    <row r="38" spans="1:20" ht="15">
      <c r="A38" s="196"/>
      <c r="B38" s="36" t="s">
        <v>132</v>
      </c>
      <c r="C38" s="12">
        <v>21</v>
      </c>
      <c r="D38" s="13" t="s">
        <v>119</v>
      </c>
      <c r="E38" s="12" t="s">
        <v>17</v>
      </c>
      <c r="F38" s="143">
        <v>0.0005844907407407408</v>
      </c>
      <c r="G38" s="36" t="s">
        <v>131</v>
      </c>
      <c r="H38" s="36">
        <v>22</v>
      </c>
      <c r="I38" s="143">
        <v>0.0006559027777777778</v>
      </c>
      <c r="J38" s="143" t="s">
        <v>134</v>
      </c>
      <c r="K38" s="36" t="s">
        <v>132</v>
      </c>
      <c r="L38" s="36">
        <v>40</v>
      </c>
      <c r="M38" s="143" t="s">
        <v>135</v>
      </c>
      <c r="N38" s="11"/>
      <c r="O38" s="36"/>
      <c r="P38" s="143">
        <v>0.038752199074074074</v>
      </c>
      <c r="Q38" s="36">
        <v>21</v>
      </c>
      <c r="R38" s="36">
        <v>96</v>
      </c>
      <c r="S38" s="36">
        <f>H38+L38+O38+R38</f>
        <v>158</v>
      </c>
      <c r="T38" s="17">
        <f t="shared" si="1"/>
        <v>158</v>
      </c>
    </row>
    <row r="39" ht="12.75"/>
    <row r="40" ht="12.75">
      <c r="B40" t="s">
        <v>44</v>
      </c>
    </row>
    <row r="41" ht="12.75"/>
  </sheetData>
  <sheetProtection/>
  <mergeCells count="10">
    <mergeCell ref="A16:A38"/>
    <mergeCell ref="A5:A14"/>
    <mergeCell ref="A1:C1"/>
    <mergeCell ref="D1:P1"/>
    <mergeCell ref="Q1:S1"/>
    <mergeCell ref="A2:E2"/>
    <mergeCell ref="F2:H2"/>
    <mergeCell ref="I2:L2"/>
    <mergeCell ref="M2:O2"/>
    <mergeCell ref="P2:R2"/>
  </mergeCells>
  <printOptions horizontalCentered="1" verticalCentered="1"/>
  <pageMargins left="0.3937007874015748" right="0.3937007874015748" top="0.5118110236220472" bottom="0.5118110236220472" header="0.5118110236220472" footer="0.5118110236220472"/>
  <pageSetup fitToHeight="1" fitToWidth="1" horizontalDpi="600" verticalDpi="600" orientation="landscape" paperSize="9" scale="71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</cp:lastModifiedBy>
  <cp:lastPrinted>2013-04-28T12:40:39Z</cp:lastPrinted>
  <dcterms:created xsi:type="dcterms:W3CDTF">2011-05-14T10:21:19Z</dcterms:created>
  <dcterms:modified xsi:type="dcterms:W3CDTF">2013-04-28T12:45:54Z</dcterms:modified>
  <cp:category/>
  <cp:version/>
  <cp:contentType/>
  <cp:contentStatus/>
</cp:coreProperties>
</file>